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/>
  <mc:AlternateContent xmlns:mc="http://schemas.openxmlformats.org/markup-compatibility/2006">
    <mc:Choice Requires="x15">
      <x15ac:absPath xmlns:x15ac="http://schemas.microsoft.com/office/spreadsheetml/2010/11/ac" url="C:\Users\kamila.havelkova\Desktop\"/>
    </mc:Choice>
  </mc:AlternateContent>
  <xr:revisionPtr revIDLastSave="0" documentId="8_{1042FFB3-A5A9-4FCF-9EBF-4A073F61372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VZ 2021" sheetId="1" r:id="rId1"/>
    <sheet name="VZMR 2021" sheetId="2" r:id="rId2"/>
  </sheets>
  <definedNames>
    <definedName name="_xlnm._FilterDatabase" localSheetId="1" hidden="1">'VZMR 2021'!$A$1:$H$83</definedName>
    <definedName name="_xlnm.Print_Area" localSheetId="1">'VZMR 2021'!$A$1:$K$91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7" i="2" l="1"/>
  <c r="H6" i="1"/>
  <c r="H10" i="1"/>
</calcChain>
</file>

<file path=xl/sharedStrings.xml><?xml version="1.0" encoding="utf-8"?>
<sst xmlns="http://schemas.openxmlformats.org/spreadsheetml/2006/main" count="466" uniqueCount="312">
  <si>
    <t>Číslo veřejné zakázky</t>
  </si>
  <si>
    <t>Název 
veřejné 
zakázky</t>
  </si>
  <si>
    <t>Druh zadávacího řízení</t>
  </si>
  <si>
    <t>Předpokládaná hodnota veřejné zakázky (bez DPH)</t>
  </si>
  <si>
    <t>Věcně odpovědný odbor</t>
  </si>
  <si>
    <t>Způsob ukončení zadávacího řízení</t>
  </si>
  <si>
    <t>Vybraný dodavatel</t>
  </si>
  <si>
    <t xml:space="preserve">Cena sjednaná ve smlouvě (bez DPH) </t>
  </si>
  <si>
    <t>Předpokládaný termín plnění VZ</t>
  </si>
  <si>
    <t>Pracovník</t>
  </si>
  <si>
    <t>Pořadové číslo VZMR</t>
  </si>
  <si>
    <t>Název VZMR</t>
  </si>
  <si>
    <t>Předpokládaná hodnota (v Kč bez DPH)</t>
  </si>
  <si>
    <t>Konečná cena VZMR 
(v Kč bez DPH)</t>
  </si>
  <si>
    <t>Evidence veřejných zakázek malého rozsahu (VZMR) rok 2021</t>
  </si>
  <si>
    <t>VZ 1/2021</t>
  </si>
  <si>
    <t>Plug- in hybrid pro město Říčany</t>
  </si>
  <si>
    <t>ZPŘ</t>
  </si>
  <si>
    <t>OHS</t>
  </si>
  <si>
    <t>Vavřinová</t>
  </si>
  <si>
    <t>VZ 2/2021</t>
  </si>
  <si>
    <t>Projektová dokumentace - Rekonstrukce úpravny vody Říčany a obnova vrtů</t>
  </si>
  <si>
    <t>OI</t>
  </si>
  <si>
    <t>VZMR 1/2021</t>
  </si>
  <si>
    <t>Projektová dokumentace pro rekonstrukci budov MŠ Srdíčko, Říčany</t>
  </si>
  <si>
    <t>Holoubková</t>
  </si>
  <si>
    <t>VZMR 2/2021</t>
  </si>
  <si>
    <t>OŽP</t>
  </si>
  <si>
    <t>Havelková</t>
  </si>
  <si>
    <t>VZMR 3/2021</t>
  </si>
  <si>
    <t>VZMR 4/2021</t>
  </si>
  <si>
    <t>Penkalová</t>
  </si>
  <si>
    <t>VZMR 5/2021</t>
  </si>
  <si>
    <t>VZMR 6/2021</t>
  </si>
  <si>
    <t>VZMR 7/2021</t>
  </si>
  <si>
    <t>Opravy komunikací v Říčanech</t>
  </si>
  <si>
    <t>OTS</t>
  </si>
  <si>
    <t>VZMR 8/2021</t>
  </si>
  <si>
    <t>Výstavba chodníku v ulici Květná, Říčany - Kuří</t>
  </si>
  <si>
    <t>Hlavínová</t>
  </si>
  <si>
    <t>VZMR 9/2021</t>
  </si>
  <si>
    <t>Poskytování poradenských a právních služeb v oblasti odpadového hospodářství</t>
  </si>
  <si>
    <t>OKS</t>
  </si>
  <si>
    <t>VZ 3/2021</t>
  </si>
  <si>
    <t>Výsadba krajinné zeleně - IV. etapa</t>
  </si>
  <si>
    <t>VZ 4/2021</t>
  </si>
  <si>
    <t>nadlimitní VZ - otevřené řízení</t>
  </si>
  <si>
    <t>VZ 5/2021</t>
  </si>
  <si>
    <t xml:space="preserve">Plug- in hybrid pro město Říčany - II. </t>
  </si>
  <si>
    <t xml:space="preserve">Vavřinová </t>
  </si>
  <si>
    <t xml:space="preserve">                                             CENTRÁLNÍ EVIDENCE VZ MĚSTA ŘÍČANY - ROK 2021</t>
  </si>
  <si>
    <t xml:space="preserve">                                                                                                                             VZ ZAHÁJENÉ V ROCE 2021</t>
  </si>
  <si>
    <t>VZMR 10/2021</t>
  </si>
  <si>
    <t>Strojní čištění dešťových vpustí na místních komunikacích na území města Říčany</t>
  </si>
  <si>
    <t>VZMR 11/2021</t>
  </si>
  <si>
    <t>VZMR 12/2021</t>
  </si>
  <si>
    <t>VZMR 13/2021</t>
  </si>
  <si>
    <t>VZMR 14/2021</t>
  </si>
  <si>
    <t>VZMR 15/2021</t>
  </si>
  <si>
    <t>OP</t>
  </si>
  <si>
    <t>Odpadová poradenská, s.r.o. Osadní 799/26, 170 00  Praha 7 - Holešovice, IČO: 03709817</t>
  </si>
  <si>
    <t>VZMR 16/2021</t>
  </si>
  <si>
    <t>OIT</t>
  </si>
  <si>
    <t>VZMR 17/2021</t>
  </si>
  <si>
    <t>zrušeno</t>
  </si>
  <si>
    <t>VZ 6/2021</t>
  </si>
  <si>
    <t>Projektová dokumentace - Rekonstrukce úpravny vody Říčany a obnova vrtů II .</t>
  </si>
  <si>
    <t>VZMR 18/2021</t>
  </si>
  <si>
    <t>VZ 7/2021</t>
  </si>
  <si>
    <t>Kupní smlouva č. KS/00217/2021/OHS ze dne 19. 4. 2021</t>
  </si>
  <si>
    <t>ARAVER CZ, s.r.o., č.p. 556, 687 61, Vlčnov, IČ: 60713224</t>
  </si>
  <si>
    <t>Michalovová</t>
  </si>
  <si>
    <t>Smlouva na poskytování poradenských služeb č. OS/01145/2020/OKS ze dne 2.3.2021</t>
  </si>
  <si>
    <t>Hasičská vzájemná pojišťovna, a.s., Římská 3125/45, 120 00 Praha 2, IČOP: 46973451</t>
  </si>
  <si>
    <t>TES, spol. s r.o., IČ: 47539330</t>
  </si>
  <si>
    <t>VZMR 19/2021</t>
  </si>
  <si>
    <t>VZMR 20/2021</t>
  </si>
  <si>
    <t>Hřiště v Roklích, Kuří</t>
  </si>
  <si>
    <t>VZ 8/2021</t>
  </si>
  <si>
    <t>VZ 9/2021</t>
  </si>
  <si>
    <t>Vybavení MŠ Větrník, Říčany – technologie výdejny jídel</t>
  </si>
  <si>
    <t>Vybavením MŠ Větrník, Říčany - interiér</t>
  </si>
  <si>
    <t>ZRUŠENO</t>
  </si>
  <si>
    <t>Smlouva o dílo č. SOD/00094/2021/OIÚ ze dne 10.3.2021</t>
  </si>
  <si>
    <t xml:space="preserve">Jindřich Kotek, Vltavská 823/24, 25101 Říčany IČO: 122 32 602   </t>
  </si>
  <si>
    <t>Příkazní smlouva č. PŘS/00119/2021/OSM ze dne 10.3.2021</t>
  </si>
  <si>
    <t>LNConsult s.r.o., U hřiště 250, 250 83 Škvorec, IČO: 29136504</t>
  </si>
  <si>
    <t>Rámcová smlouva o dílo č. SOD/00085/2021/OTS ze dne 03.03.2021</t>
  </si>
  <si>
    <t>Stanislav Bílek, Urešova 1384/6, 148 00 Praha 4 - Kunratice, IČO: 149 06 961</t>
  </si>
  <si>
    <t>Rámcová smlouva o dílo č. OS/00121/2021/OŽP ze dne 17.3.2021</t>
  </si>
  <si>
    <t>Rámcová smlouva o dílo č. OS/00122/2021/OŽP ze dne 17.3.2021</t>
  </si>
  <si>
    <t>Lesarb company s.r.o., Braunerova 563/7, 180 00 Praha 8 – Libeň, IČO: 04723805, Hubert Neumann, Voděradská 614/1, 251 01, Říčany, IČO: 12529397, Ing. Tomáš Broukal, U Hřiště 51, 251 01 Světice, IČ:41961269</t>
  </si>
  <si>
    <t>Hubert Neumann, Voděradská 614/1, 251 01, Říčany, IČO: 12529397, Ing. Tomáš Broukal, U Hřiště 51, 251 01 Světice, IČ:41961269</t>
  </si>
  <si>
    <t>REMIUMA s.r.o., Holečkova 789/49,  150 00 Praha 5 - Smíchov,  IČ: 24261670</t>
  </si>
  <si>
    <t>Smlouva o dílo č. SOD/00067/2021/OIÚ ze dne 3.3.2021</t>
  </si>
  <si>
    <t>SARK engineering, s.r.o., Praha 4 - Krč, Za Jalovým dvorem 1949/7a, PSČ 14000, IČO: 27880214</t>
  </si>
  <si>
    <t>VZ 10/2021</t>
  </si>
  <si>
    <t>Provozování VH infrastruktury</t>
  </si>
  <si>
    <t>kř</t>
  </si>
  <si>
    <t>VZMR 21/2021</t>
  </si>
  <si>
    <t>Smlouva o dílo č. SOD/00110/2021/OSM ze dne 10.3.2021</t>
  </si>
  <si>
    <t>Smlouva o dílo č. SOD/00143/2021/OTS ze dne 29.3.2021</t>
  </si>
  <si>
    <t>HERČÍK A KŘÍŽ, spol. s r.o., K Hájům 2639/7, 155 00 Praha 5, IČ: 49356607</t>
  </si>
  <si>
    <t>Kupní smlouva č. KS/00184/2021/OIT, ze dne 16.4.2021</t>
  </si>
  <si>
    <t>XANADU a.s., Žirovnická 2389, 106 00 Praha 10, IČ: 14498138</t>
  </si>
  <si>
    <t xml:space="preserve">H.U.P. Stavby s.r.o., Masarykova 840, 280 02 Kolín, IČ: 07178484                                       </t>
  </si>
  <si>
    <t>VZMR 22/2021</t>
  </si>
  <si>
    <t>Smlouva o dílo SOD/00123/2021/OSM ze dne 29.3.2021</t>
  </si>
  <si>
    <t>VZMR 23/2021</t>
  </si>
  <si>
    <t>OSM</t>
  </si>
  <si>
    <t>Pojistná smlouva 0055624075, OS/00202/2021/OF ze dne 23.4.2021</t>
  </si>
  <si>
    <t>VZMR 24/2021</t>
  </si>
  <si>
    <t>VZMR 25/2021</t>
  </si>
  <si>
    <t>Oprava erodovaných částí kamenných zdí břehů Pacovského rybníka, Říčany</t>
  </si>
  <si>
    <t xml:space="preserve">VZ 11/2021 </t>
  </si>
  <si>
    <t>Úklid budov MÚ Říčany</t>
  </si>
  <si>
    <t>VZMR 26/2021</t>
  </si>
  <si>
    <t>VZMR 27/2021</t>
  </si>
  <si>
    <t>MAP</t>
  </si>
  <si>
    <t>VZMR 28/2021</t>
  </si>
  <si>
    <t>Výměna umělého trávníku Ragby, Říčany</t>
  </si>
  <si>
    <t>Rámcová smlouva č. SOD/00253/2021/OTS, ze dne  6.5.2021</t>
  </si>
  <si>
    <t>VZMR 29/2021</t>
  </si>
  <si>
    <t>Smlouva o dílo č. SOD/00301/2021/OTS ze dne 25.5.2021</t>
  </si>
  <si>
    <t>VIALIT SOBĚSLAV spol. s r.o., Na Švadlačkách 478/II, 392 01 Soběslav</t>
  </si>
  <si>
    <t>VZMR 30/2021</t>
  </si>
  <si>
    <t>Hybnerová</t>
  </si>
  <si>
    <t>Oprava chodníků U Olivovny a V Chobotě, Říčany</t>
  </si>
  <si>
    <t>KOPECKÝ s.r.o., Novostrašnická 2301/46, 100 00, Praha 10 – Strašnice, IČ: 25541617</t>
  </si>
  <si>
    <t>VZMR 31/2021</t>
  </si>
  <si>
    <t>VZMR 32/2021</t>
  </si>
  <si>
    <t>TDI na akci "Výsadba krajinné zeleně - IV. Etapa", Říčany</t>
  </si>
  <si>
    <t>VZMR 33/2021</t>
  </si>
  <si>
    <t>Zajištění ubytovaních, stravovacích služeb a pronájem konferenčních prostor pro Letní školu MAP Říčany</t>
  </si>
  <si>
    <t xml:space="preserve">Zajištění ubytovaních, stravovacích služeb a pronájem konferenčních prostor pro Letní školu MAP Říčany II. </t>
  </si>
  <si>
    <t>VZMR 34/2021</t>
  </si>
  <si>
    <t xml:space="preserve">Montáž a demontáž dvou nafukovacích hal v Říčanech </t>
  </si>
  <si>
    <t>Smlouva o dílo  č. SOD/00310/2021/OTS ze dne 16.6.2021</t>
  </si>
  <si>
    <t>WSA doprava a parkování s.r.o., Na Plachotě 156, 25073  Radonice</t>
  </si>
  <si>
    <t>VZMR 35/2021</t>
  </si>
  <si>
    <t>Technický dozor stavebníka a koordinátor BOZP na investiční akci „Úpravy okolí přírodní nádrže Marvánek, Říčany “</t>
  </si>
  <si>
    <t>VZMR 36/2021</t>
  </si>
  <si>
    <t>Industriální park, Říčany</t>
  </si>
  <si>
    <t>VZMR 37/2021</t>
  </si>
  <si>
    <t>Smlouva  o dílo č. SOD/00337/2021/OTS ze dne 30.6.2021</t>
  </si>
  <si>
    <t>JPR Realizace s.r.o., Rybná 716/24, 110 00 Praha 1, IČO: 05774063</t>
  </si>
  <si>
    <t>VZMR 38/2021</t>
  </si>
  <si>
    <t>VZMR 39/2021</t>
  </si>
  <si>
    <t>Ing. Jiří Huptych – J.I.H., Na Vrších 1490/7, 100 00 Praha 10, IČ: 41157834</t>
  </si>
  <si>
    <t>Kupní smlouva č. KS/00385/2021/OHS, ze dne 7.7.2021</t>
  </si>
  <si>
    <t>VZMR 40/2021</t>
  </si>
  <si>
    <t>VZMR 41/2021</t>
  </si>
  <si>
    <t>Vodní park Marvánek</t>
  </si>
  <si>
    <t>Smlouva o dílo: SOD/00453/2021/OTS ze dne 23.7.2021</t>
  </si>
  <si>
    <t>HES stavební s.r.o., Zelený pruh 95/97, 140 00 Praha 4, IČ: 28143213</t>
  </si>
  <si>
    <t>3L studio s.ro., Jiřího z Poděbrad 1435, 470 01 Česká Lípa</t>
  </si>
  <si>
    <t xml:space="preserve">NE2DProjekt s.r.o., Prokopa Holého 2007/11, 434 01 Most, IČ: 22801014 </t>
  </si>
  <si>
    <t>VZMR 42/2021</t>
  </si>
  <si>
    <t>Ing. Hynek Seiner, Jana Zajíce 986, 530 12 Pardubice - Studánka, IČO: 74569104</t>
  </si>
  <si>
    <t>VZ 12/2021</t>
  </si>
  <si>
    <t xml:space="preserve">Poskytnutí služeb hybridní pošty formou uzavření veřejnoprávní smlouvy o přenesení výkonu působnosti v oblasti doručování </t>
  </si>
  <si>
    <t>JŘBU nadlimit</t>
  </si>
  <si>
    <t>VZ 13/2021</t>
  </si>
  <si>
    <t>OŘ nadlimit</t>
  </si>
  <si>
    <t xml:space="preserve">Parkování V Říčanech - realizace vodorovného a svislého dopravního značení </t>
  </si>
  <si>
    <t>Smlouva o dílo č. SOD/00309/2021/OSM ze dne 2. 8. 2021</t>
  </si>
  <si>
    <t xml:space="preserve">WATER DESIGN GROUP LTD
6- Baxley Square, Manchaster – Salford, Spojené království Velké Británie a Severního Irska
WATER DESIGN GROUP LTD, odštěpný závod,  
Bořivojova 878/35,  130 00 Praha 3
</t>
  </si>
  <si>
    <t>1 773 200,-</t>
  </si>
  <si>
    <t xml:space="preserve">zrušeno </t>
  </si>
  <si>
    <t>Úpravy okolí přírodní nádrže Marvánek v Říčanech - II.</t>
  </si>
  <si>
    <t xml:space="preserve">3K značky s.r.o., Jiráskova 1519/8, 251 01 Říčany, IČO: 
25056271
</t>
  </si>
  <si>
    <t>Smlouva o dílo č. SOD/00268/2021/OTS ze dne 1. 6. 2021</t>
  </si>
  <si>
    <t>06/-07 2021</t>
  </si>
  <si>
    <t xml:space="preserve">655 328,60 </t>
  </si>
  <si>
    <t>REALM-Group s.r.o., K Hájovně 753/9, 142 00 Praha 4, IČ 45270945</t>
  </si>
  <si>
    <t>Michalovová/Vavřinová</t>
  </si>
  <si>
    <t>5 560 000,-</t>
  </si>
  <si>
    <t>2021-2024</t>
  </si>
  <si>
    <t>Smlouva o dílo č. č. SOD/00520/2021/OTS ze dne 26. 8. 2021</t>
  </si>
  <si>
    <t xml:space="preserve">Michalovová/Vavřinová </t>
  </si>
  <si>
    <t>2021-2022</t>
  </si>
  <si>
    <t>GREEN PROJECT s.r.o.
Dobřejovická 194, 252 43 Průhonice
, IČO: 27195783</t>
  </si>
  <si>
    <t>Smlouva o dílo č. SOD/00531/2021/OIÚ ze dne…...</t>
  </si>
  <si>
    <t>Radim Gráz, 252 63 Choteč 31, IČO: 74853210</t>
  </si>
  <si>
    <t>Smlouva o poskytování ubytovacích a stravovacích služeb a o pronájmu konferenčních prostor č. OS/00424/2021/OŠK ze dne: 21.7.2021</t>
  </si>
  <si>
    <t>Rámcová smlouva č. OS/00437/OHS/2021 ze dne: 16.7.2021</t>
  </si>
  <si>
    <t>Petr Doležal, Nad Výpustí 130, 149 00  Praha 4, IČO: 05753988</t>
  </si>
  <si>
    <t xml:space="preserve">jednotkové ceny, 2 roky </t>
  </si>
  <si>
    <t>Smlouva o dílo č. SOD/00463/2021/OHS</t>
  </si>
  <si>
    <t xml:space="preserve">Česká zemědělská univerzita v Praze Školní lesní podnik v Kostelci nad Černými lesy
se sídlem: náměstí Smiřických 1, 281 63 Kostelec nad Černými lesy
IČO: 60460709
</t>
  </si>
  <si>
    <t>Smlouva o dílo SOD/00483/2021/OIÚ ze dne 29. 7. 2021</t>
  </si>
  <si>
    <t>Ing. Jan Šinták, Kolová 2, 362 14, IČ:1186096</t>
  </si>
  <si>
    <t>VZMR 43/2021</t>
  </si>
  <si>
    <t>Zahradní úpravy Husovy knihovny, Říčany</t>
  </si>
  <si>
    <t>VZMR 44/2021</t>
  </si>
  <si>
    <t>Pituchová</t>
  </si>
  <si>
    <t>VZ 14/2021</t>
  </si>
  <si>
    <t>Provozování VH infrastruktury města Říčany
 (koncese)</t>
  </si>
  <si>
    <t>Příkazní smlouva: PŘS/00460/2021/OTS ze dne 6.9.2021</t>
  </si>
  <si>
    <t>Smlouva o dílo: SOD/00529/2021/OIÚ ze dne 26.8.2021</t>
  </si>
  <si>
    <t>Smlouva o dílo: SOD/00522/2021/OiÚ ze dne 25.8.2021</t>
  </si>
  <si>
    <t>Smlouva o dílo: SOD/00537/2021/OIÚ ze dne 6.9.2021</t>
  </si>
  <si>
    <t>DINO TRADING spol. s r.o., Jeronýmova 750/3, 130 00 Praha 3, IČ: 63677121</t>
  </si>
  <si>
    <t>Smlouva o dílo: SOD/00473/2021/OIÚ ze dne 31.7.2021</t>
  </si>
  <si>
    <t>VZMR 45/2021</t>
  </si>
  <si>
    <t>Oprava chodníku ul. Nádražní, Říčany</t>
  </si>
  <si>
    <t>Nagy</t>
  </si>
  <si>
    <t>Koncese nadlimit</t>
  </si>
  <si>
    <t>Krutáká/Vavřinová/ Javůrková</t>
  </si>
  <si>
    <t>2022-2030</t>
  </si>
  <si>
    <t>Javůrková/ Pituchová</t>
  </si>
  <si>
    <t>Smlouva o dílo č. SOD/00536/2021/OIÚ ze dne 7.9.2021</t>
  </si>
  <si>
    <t>WALCO CZ spol. s r. o., Dobronická 1256, 14800 Praha 4, IČO: 25640623</t>
  </si>
  <si>
    <t>Smlouva o dílo č. SOD/00498/2021/OSM ze dne 19.8.2021</t>
  </si>
  <si>
    <t>VZ 15/2021</t>
  </si>
  <si>
    <t>Pumptrack - Industriální park Říčany</t>
  </si>
  <si>
    <t>Příkazní smlouva: PŘS/00509/2021/OIÚ ze dne 13.9.2021</t>
  </si>
  <si>
    <t>VZMR 46/2021</t>
  </si>
  <si>
    <t>VZ 16/2021</t>
  </si>
  <si>
    <t>Zakládání a péče o květinové výsadby v Říčanech 2022-2023</t>
  </si>
  <si>
    <t xml:space="preserve">OTS </t>
  </si>
  <si>
    <t>vyhlášeno jako VZ 14/2021</t>
  </si>
  <si>
    <t>2022-2023</t>
  </si>
  <si>
    <t>VZMR 47/2021</t>
  </si>
  <si>
    <t>Opakované dodávky originálních tonerů do tiskáren pro město Říčany</t>
  </si>
  <si>
    <t>VZMR 48/2021</t>
  </si>
  <si>
    <t>Rámcová smlouva na dodávky výpočetní techniky, Říčany</t>
  </si>
  <si>
    <t>Holoubková/Pituchová</t>
  </si>
  <si>
    <t>Smlouva o dílo: SOD/00666/2021/OTS ze dne 14.10.2021</t>
  </si>
  <si>
    <t>Smlouva o dílo č. SOD/00695/2021/OIÚ ze dne 26.10.2021</t>
  </si>
  <si>
    <t>Netradiční hřiště s.r.o., Einsteinova 480/15, 779 00 Olomouc, IČ: 27769968</t>
  </si>
  <si>
    <t>Dodávka a instalace herních prvků včetně dopadových ploch pro dětské hřiště Voděrádky, Říčany</t>
  </si>
  <si>
    <t>VZMR 49/2021</t>
  </si>
  <si>
    <t>STROMMY COMPANY, s.r.o., Andělská Hora 143, 793 31 Andělská Hora, IČ: 01919652</t>
  </si>
  <si>
    <t>SOD/00697/2021/OF ze dne 27.10.2021</t>
  </si>
  <si>
    <t>OF</t>
  </si>
  <si>
    <t>Výstavba chodníku v ulici Květná, Říčany - Kuří II</t>
  </si>
  <si>
    <t>SOD/00686/2021/OIÚ ze dne 3.11.2021</t>
  </si>
  <si>
    <t>ARTENDR s.r.o., Nádražní 67, 281 51 Velký Osek, IČO: 24190853</t>
  </si>
  <si>
    <t>VZMR 50/2021</t>
  </si>
  <si>
    <t>PD - Dostavba kanalizace v lokalitě „Ryba“, Říčany</t>
  </si>
  <si>
    <t>Rámcová smlouva: OS/00938/2021/OIT ze dne 22.11.2021</t>
  </si>
  <si>
    <t>DIGITAL COPIERS s.r.o., Vídeňská 440/11, 14800 Praha, IČO: 25722581</t>
  </si>
  <si>
    <t>Smlouva o dílo: SOD/00888/2021/OIÚ ze dne 22.11.2021</t>
  </si>
  <si>
    <t>WATER DESIGN GROUP LTD, odštěpný závod, Bořivojova 878/35, 13000 Praha 3, IČ: 06969658</t>
  </si>
  <si>
    <t>Rámcová smlouva: OS/00941/2021/OIT ze dne 30.11.2022</t>
  </si>
  <si>
    <t>Quick &amp; Quality IT s.r.o., Jaurisova 515/4, 14000 Praha, IČO: 02210088</t>
  </si>
  <si>
    <t>VZMR 51/2021</t>
  </si>
  <si>
    <t>VZMR 52/2021</t>
  </si>
  <si>
    <t>Služby a práce při hospodaření v lesích města Říčany 
– těžební činnost a soustřeďování dříví 2022</t>
  </si>
  <si>
    <t>Služby a práce při hospodaření v lesích města Říčany 
– pěstební činnost 2022</t>
  </si>
  <si>
    <t>VZMR 53/2021</t>
  </si>
  <si>
    <t>Údržba zeleně a úklid veřejných prostranství v Pohodovém údolí a v okolí Mlýnského rybníka v Říčanech</t>
  </si>
  <si>
    <t xml:space="preserve">Smlouva o dílo: </t>
  </si>
  <si>
    <t>Smlouva o zajištění úklidových prací v OS/00696/2021/OHS ze dne 31.10.2021</t>
  </si>
  <si>
    <t xml:space="preserve">A.G.J. - chráněná dílna s.r.o.,  Černokostelecká 2085/24, 100 00 Praha 10	 
IČ: 08234507	</t>
  </si>
  <si>
    <t>Smlouva o dílo: SOD/01043/2021/OIÚ ze dne 28.12.2022</t>
  </si>
  <si>
    <t>NEBYLO V ROCE 2021 VYHLÁŠENO</t>
  </si>
  <si>
    <t>2021 - 2022</t>
  </si>
  <si>
    <t>STROMMY COMPANY, s.r.o., Andělská Hora 143, 793 31 Andělská Hora; IČ: 01919652</t>
  </si>
  <si>
    <t>Smlouva o dílo č. SOD/00533/2021/OSM ze dne 27.8.2021</t>
  </si>
  <si>
    <t>Kupní smlouva č. KS/01012/2021/OIÚ ze dne 13.12.2021</t>
  </si>
  <si>
    <t>TREFA spol. s.r.o., Škroupova 441/12, 500 02 Hradec Králové, IČ:15061451</t>
  </si>
  <si>
    <t>Smlouva o dílo: SOD/00007/2022/OIÚ ze dne 1.6.2022</t>
  </si>
  <si>
    <t>SOD/00045/2022/OTS ze dne 24. 1. 2022</t>
  </si>
  <si>
    <t xml:space="preserve">U Bobeše, z.ú, Wolkerova 1914, 25101  Říčany, IČ: 08562652
</t>
  </si>
  <si>
    <t>Kupní smlouva č. 0255/2022/OIÚ ze dne 6.4.2022</t>
  </si>
  <si>
    <t>KANONA a.s., Antala Staška 1859/34, 140 00 Praha 4, IČ: 04163664</t>
  </si>
  <si>
    <t>SAIKA svět s.r.o., M. Kudeříkové 1575, 256 01 Benešov, IČO: 03273661</t>
  </si>
  <si>
    <t xml:space="preserve">4 129 908,- </t>
  </si>
  <si>
    <t>1.SČV, a.s., Ke Kablu 971, 100 00 Praha 10, IČO: 47549793</t>
  </si>
  <si>
    <t>Smlouva na dobu neurčitou</t>
  </si>
  <si>
    <t>Smlouva o dílo č. /SOD/00903/2021/OTS ze dne 16.12.2021</t>
  </si>
  <si>
    <t>Veřejnoprávní smlouva o přenesení výkonu působnosti v oblasti doručování  č. VS/00859/2021/OKS ze dne 3.11.2021</t>
  </si>
  <si>
    <t>Česká pošta, s.p., Politických vězňů 909/4, 225 99, Praha 1</t>
  </si>
  <si>
    <t>Rámcová smlouva č. SOD/00109/2022/OŽP ze dne 23.2.2021</t>
  </si>
  <si>
    <t>dle objednávek</t>
  </si>
  <si>
    <t>Ivan Hudyma, Budovatelská 155, 190 15 Praha 9- Satalice, IČO: 684 18 329,Hubert Neumann, Voděradská 614/1, 251 01, Říčany, IČO: 12529397, Ing. Tomáš Broukal, U Hřiště 51, 251 01 Světice, IČ:41961269</t>
  </si>
  <si>
    <t>Nevyhlášeno</t>
  </si>
  <si>
    <t>Vlastimil Šindelář, Masojedy 48, 828 01 Český Brod, IČO: 624 79 067,  Hubert Neumann, Voděradská 614/1, 251 01, Říčany, IČO: 12529397, Ing. Tomáš Broukal, U Hřiště 51, 251 01 Světice, IČ:41961269</t>
  </si>
  <si>
    <t>Rámcová smlouva č. SOD/00110/2022/OŽP ze dne 23.2.2022</t>
  </si>
  <si>
    <t>Provozní smlouva č. KCS/00952/2021/OTS ze dne 30.11.2021</t>
  </si>
  <si>
    <t>dle skutečného plnění</t>
  </si>
  <si>
    <t>Sanace suterénu ZUŠ</t>
  </si>
  <si>
    <t>Služby a práce při hospodaření v lesích města Říčany 
– těžební činnost a soustřeďování dříví 2021</t>
  </si>
  <si>
    <t>Služby a práce při hospodaření v lesích města Říčany 
– pěstební činnost 2021</t>
  </si>
  <si>
    <t xml:space="preserve">Služby a práce při hospodaření v lesích města Říčany 
– těžební činnost a soustřeďování dříví 2021 II. </t>
  </si>
  <si>
    <t xml:space="preserve">Služby a práce při hospodaření v lesích města Říčany 
– pěstební činnost 2021 II. </t>
  </si>
  <si>
    <t>dle minitendrů</t>
  </si>
  <si>
    <t xml:space="preserve">Havarijní pojištění vozidla CAS pro JSDH Říčany </t>
  </si>
  <si>
    <t>Nákup páskového zálohovacího zařízení pro město Říčany</t>
  </si>
  <si>
    <t xml:space="preserve">Rámcová smlouva na realizaci vodorovného a svislého dopravního značení v Říčanech II. </t>
  </si>
  <si>
    <t>Dodávka parkovacích automatů, Říčany</t>
  </si>
  <si>
    <t>Nákup skříňové dodávky pro město Říčany</t>
  </si>
  <si>
    <t>Oprava komunikace Pod drahou formou pokládky penetračního makadamu, Říčany</t>
  </si>
  <si>
    <t>Pozáruční servis vozidel městského úřadu v Říčanech</t>
  </si>
  <si>
    <t>Oprava chodníku v ulici Lázeňská, Říčany</t>
  </si>
  <si>
    <t xml:space="preserve">Solární lampy – VO v ulici Dolní (část I.), Jarní, Nad Bahnivkou (část I.), Říčany – Pacov </t>
  </si>
  <si>
    <t>PD - Dostavba vodovodu a kanalizace v lokalitě „Rak, Říčany</t>
  </si>
  <si>
    <t>PD - Rekonstrukce komunikace Březinova, Říčany</t>
  </si>
  <si>
    <t>PD - Oprava komunikace a výstavba nového chodníku ul. K Solné stezce, Říčany</t>
  </si>
  <si>
    <t>Úprava plochy před ČOV a tůně, Říčany</t>
  </si>
  <si>
    <t>Technický dozor stavebníka a koordinátor BOZP na investiční akci „Propojení komunikace Dukelská - Táborská “, Říčany</t>
  </si>
  <si>
    <t>Oprava havarijního stavu hřbitovní zdi na hřbitově Strašín u Říčan II. Etapa</t>
  </si>
  <si>
    <t xml:space="preserve">Rámcová smlouva na realizaci vodorovného a svislého dopravního značení v Říčanech </t>
  </si>
  <si>
    <t>Oprava armaturní šachty v křížovatce ulic Bezručova x Smiřických v Říčanech</t>
  </si>
  <si>
    <t>Rekonstrukce přístupového chodníku a sociálního zařízení MŠ U Slunečních hodin, Říčany</t>
  </si>
  <si>
    <t>Botanické centrum při ZŠ u Říčanského lesa, Říčany</t>
  </si>
  <si>
    <t>Chodník v ulici U Hřiště a mlatový chodník v ulici Na Obci, Říčany</t>
  </si>
  <si>
    <t>Projektová dokumentace- Revitalizace komunikace Bezručova (úsek K Podjezdu - K Nádraží)</t>
  </si>
  <si>
    <t>Revitalizace zeleně okolo rybníka v Pacově, Říčany</t>
  </si>
  <si>
    <t>PD - Dostavba vodovodu v lokalitě U Dubu včetně přípojek a část kanalizace v ulici Nad Cihelnou včetně přípojek, Říčany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</si>
</sst>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?/????"/>
    <numFmt numFmtId="165" formatCode="#,##0.00\ &quot;Kč&quot;"/>
    <numFmt numFmtId="166" formatCode="[$-405]General"/>
    <numFmt numFmtId="167" formatCode="#,##0.00&quot; &quot;[$Kč-405];[Red]&quot;-&quot;#,##0.00&quot; &quot;[$Kč-405]"/>
  </numFmts>
  <fonts count="44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color indexed="8"/>
      <name val="Calibri"/>
      <family val="2"/>
      <charset val="238"/>
    </font>
    <font>
      <b/>
      <sz val="14"/>
      <name val="Arial"/>
      <family val="2"/>
      <charset val="238"/>
    </font>
    <font>
      <b/>
      <sz val="10"/>
      <color indexed="8"/>
      <name val="Calibri"/>
      <family val="2"/>
      <charset val="238"/>
    </font>
    <font>
      <b/>
      <sz val="11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8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000000"/>
      <name val="Times New Roman"/>
      <family val="1"/>
      <charset val="238"/>
    </font>
    <font>
      <sz val="10"/>
      <name val="Arial CE"/>
      <charset val="238"/>
    </font>
    <font>
      <sz val="12"/>
      <color indexed="8"/>
      <name val="Verdana"/>
      <family val="2"/>
      <charset val="238"/>
    </font>
    <font>
      <sz val="10"/>
      <name val="Arial CE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u/>
      <sz val="11"/>
      <color theme="1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  <bgColor indexed="24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2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4"/>
        <bgColor indexed="22"/>
      </patternFill>
    </fill>
    <fill>
      <patternFill patternType="solid">
        <fgColor indexed="50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B0F0"/>
        <bgColor indexed="22"/>
      </patternFill>
    </fill>
    <fill>
      <patternFill patternType="solid">
        <fgColor rgb="FFFFC000"/>
        <bgColor indexed="41"/>
      </patternFill>
    </fill>
  </fills>
  <borders count="2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9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1" fillId="0" borderId="0"/>
    <xf numFmtId="0" fontId="21" fillId="18" borderId="6" applyNumberForma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32" fillId="0" borderId="0"/>
    <xf numFmtId="0" fontId="33" fillId="0" borderId="0"/>
    <xf numFmtId="0" fontId="34" fillId="0" borderId="0"/>
    <xf numFmtId="0" fontId="1" fillId="0" borderId="0"/>
    <xf numFmtId="0" fontId="11" fillId="0" borderId="0"/>
    <xf numFmtId="0" fontId="11" fillId="0" borderId="0"/>
    <xf numFmtId="0" fontId="36" fillId="0" borderId="0" applyNumberFormat="0" applyFill="0" applyBorder="0" applyProtection="0">
      <alignment vertical="top" wrapText="1"/>
    </xf>
    <xf numFmtId="0" fontId="35" fillId="0" borderId="0"/>
    <xf numFmtId="44" fontId="35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38" fillId="0" borderId="0"/>
    <xf numFmtId="0" fontId="39" fillId="0" borderId="0"/>
    <xf numFmtId="0" fontId="1" fillId="0" borderId="0"/>
    <xf numFmtId="0" fontId="21" fillId="0" borderId="0"/>
    <xf numFmtId="0" fontId="34" fillId="0" borderId="0"/>
    <xf numFmtId="0" fontId="34" fillId="0" borderId="0"/>
    <xf numFmtId="0" fontId="1" fillId="0" borderId="0"/>
    <xf numFmtId="0" fontId="40" fillId="0" borderId="0"/>
    <xf numFmtId="166" fontId="30" fillId="0" borderId="0"/>
    <xf numFmtId="0" fontId="41" fillId="0" borderId="0">
      <alignment horizontal="center"/>
    </xf>
    <xf numFmtId="0" fontId="41" fillId="0" borderId="0">
      <alignment horizontal="center" textRotation="90"/>
    </xf>
    <xf numFmtId="166" fontId="42" fillId="0" borderId="0"/>
    <xf numFmtId="0" fontId="43" fillId="0" borderId="0"/>
    <xf numFmtId="167" fontId="43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40" fontId="35" fillId="0" borderId="0" applyFont="0" applyFill="0" applyBorder="0" applyAlignment="0" applyProtection="0"/>
    <xf numFmtId="0" fontId="11" fillId="0" borderId="0"/>
  </cellStyleXfs>
  <cellXfs count="134">
    <xf numFmtId="0" fontId="0" fillId="0" borderId="0" xfId="0"/>
    <xf numFmtId="0" fontId="25" fillId="26" borderId="10" xfId="0" applyFont="1" applyFill="1" applyBorder="1" applyAlignment="1">
      <alignment horizontal="left" vertical="center" wrapText="1"/>
    </xf>
    <xf numFmtId="0" fontId="0" fillId="0" borderId="13" xfId="0" applyBorder="1"/>
    <xf numFmtId="49" fontId="3" fillId="27" borderId="10" xfId="0" applyNumberFormat="1" applyFont="1" applyFill="1" applyBorder="1" applyAlignment="1">
      <alignment horizontal="left" vertical="center"/>
    </xf>
    <xf numFmtId="0" fontId="0" fillId="0" borderId="15" xfId="0" applyBorder="1"/>
    <xf numFmtId="0" fontId="0" fillId="0" borderId="10" xfId="0" applyBorder="1" applyAlignment="1">
      <alignment wrapText="1"/>
    </xf>
    <xf numFmtId="0" fontId="0" fillId="26" borderId="10" xfId="0" applyFill="1" applyBorder="1" applyAlignment="1">
      <alignment wrapText="1"/>
    </xf>
    <xf numFmtId="0" fontId="0" fillId="0" borderId="10" xfId="0" applyBorder="1"/>
    <xf numFmtId="0" fontId="3" fillId="24" borderId="10" xfId="0" applyFont="1" applyFill="1" applyBorder="1" applyAlignment="1">
      <alignment horizontal="center" vertical="center" wrapText="1"/>
    </xf>
    <xf numFmtId="0" fontId="29" fillId="28" borderId="10" xfId="0" applyFont="1" applyFill="1" applyBorder="1" applyAlignment="1">
      <alignment horizontal="center" vertical="center" wrapText="1"/>
    </xf>
    <xf numFmtId="165" fontId="3" fillId="26" borderId="10" xfId="0" applyNumberFormat="1" applyFont="1" applyFill="1" applyBorder="1" applyAlignment="1">
      <alignment horizontal="center" vertical="center" wrapText="1"/>
    </xf>
    <xf numFmtId="49" fontId="3" fillId="27" borderId="10" xfId="0" applyNumberFormat="1" applyFont="1" applyFill="1" applyBorder="1" applyAlignment="1">
      <alignment horizontal="center" vertical="center"/>
    </xf>
    <xf numFmtId="0" fontId="0" fillId="0" borderId="16" xfId="0" applyBorder="1"/>
    <xf numFmtId="17" fontId="3" fillId="24" borderId="10" xfId="0" applyNumberFormat="1" applyFont="1" applyFill="1" applyBorder="1" applyAlignment="1">
      <alignment horizontal="center" vertical="center" wrapText="1"/>
    </xf>
    <xf numFmtId="49" fontId="23" fillId="25" borderId="10" xfId="28" applyNumberFormat="1" applyFont="1" applyFill="1" applyBorder="1" applyAlignment="1">
      <alignment horizontal="center" vertical="center" wrapText="1"/>
    </xf>
    <xf numFmtId="0" fontId="22" fillId="0" borderId="10" xfId="28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vertical="center" wrapText="1"/>
    </xf>
    <xf numFmtId="0" fontId="20" fillId="0" borderId="10" xfId="28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5" fillId="26" borderId="10" xfId="0" applyFont="1" applyFill="1" applyBorder="1" applyAlignment="1">
      <alignment horizontal="center" vertical="center" wrapText="1"/>
    </xf>
    <xf numFmtId="164" fontId="3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Border="1"/>
    <xf numFmtId="0" fontId="3" fillId="0" borderId="0" xfId="0" applyFont="1"/>
    <xf numFmtId="0" fontId="0" fillId="0" borderId="17" xfId="0" applyBorder="1"/>
    <xf numFmtId="49" fontId="3" fillId="0" borderId="10" xfId="0" applyNumberFormat="1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0" fontId="20" fillId="29" borderId="18" xfId="28" applyFont="1" applyFill="1" applyBorder="1" applyAlignment="1">
      <alignment horizontal="center" vertical="center" wrapText="1"/>
    </xf>
    <xf numFmtId="0" fontId="20" fillId="29" borderId="11" xfId="28" applyFont="1" applyFill="1" applyBorder="1" applyAlignment="1">
      <alignment horizontal="center" vertical="center" wrapText="1"/>
    </xf>
    <xf numFmtId="0" fontId="20" fillId="29" borderId="19" xfId="28" applyFont="1" applyFill="1" applyBorder="1" applyAlignment="1">
      <alignment horizontal="center" vertical="center" wrapText="1"/>
    </xf>
    <xf numFmtId="0" fontId="22" fillId="0" borderId="10" xfId="28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49" fontId="20" fillId="0" borderId="10" xfId="28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24" fillId="0" borderId="10" xfId="28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/>
    </xf>
    <xf numFmtId="4" fontId="24" fillId="0" borderId="10" xfId="28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49" fontId="3" fillId="27" borderId="20" xfId="0" applyNumberFormat="1" applyFont="1" applyFill="1" applyBorder="1" applyAlignment="1">
      <alignment vertical="center"/>
    </xf>
    <xf numFmtId="0" fontId="22" fillId="0" borderId="20" xfId="28" applyFont="1" applyBorder="1" applyAlignment="1">
      <alignment vertical="center" wrapText="1"/>
    </xf>
    <xf numFmtId="0" fontId="25" fillId="26" borderId="20" xfId="0" applyFont="1" applyFill="1" applyBorder="1" applyAlignment="1">
      <alignment vertical="center" wrapText="1"/>
    </xf>
    <xf numFmtId="164" fontId="3" fillId="0" borderId="20" xfId="0" applyNumberFormat="1" applyFont="1" applyBorder="1" applyAlignment="1">
      <alignment vertical="center" wrapText="1"/>
    </xf>
    <xf numFmtId="0" fontId="29" fillId="28" borderId="10" xfId="0" applyFont="1" applyFill="1" applyBorder="1" applyAlignment="1">
      <alignment horizontal="center" vertical="center"/>
    </xf>
    <xf numFmtId="8" fontId="29" fillId="28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65" fontId="28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4" fontId="0" fillId="0" borderId="17" xfId="0" applyNumberFormat="1" applyBorder="1"/>
    <xf numFmtId="14" fontId="0" fillId="0" borderId="20" xfId="0" applyNumberFormat="1" applyBorder="1"/>
    <xf numFmtId="0" fontId="22" fillId="0" borderId="21" xfId="28" applyFont="1" applyBorder="1" applyAlignment="1">
      <alignment horizontal="left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4" fontId="3" fillId="0" borderId="0" xfId="0" applyNumberFormat="1" applyFont="1"/>
    <xf numFmtId="0" fontId="3" fillId="24" borderId="21" xfId="0" applyFont="1" applyFill="1" applyBorder="1" applyAlignment="1">
      <alignment horizontal="center" vertical="center" wrapText="1"/>
    </xf>
    <xf numFmtId="0" fontId="0" fillId="0" borderId="21" xfId="0" applyBorder="1" applyAlignment="1">
      <alignment wrapText="1"/>
    </xf>
    <xf numFmtId="165" fontId="3" fillId="26" borderId="21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17" xfId="0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28" fillId="0" borderId="0" xfId="0" applyFont="1" applyAlignment="1">
      <alignment wrapText="1"/>
    </xf>
    <xf numFmtId="49" fontId="29" fillId="25" borderId="10" xfId="28" applyNumberFormat="1" applyFont="1" applyFill="1" applyBorder="1" applyAlignment="1">
      <alignment horizontal="center" vertical="center" wrapText="1"/>
    </xf>
    <xf numFmtId="49" fontId="28" fillId="27" borderId="10" xfId="0" applyNumberFormat="1" applyFont="1" applyFill="1" applyBorder="1" applyAlignment="1">
      <alignment horizontal="center" vertical="center"/>
    </xf>
    <xf numFmtId="165" fontId="28" fillId="0" borderId="10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165" fontId="3" fillId="26" borderId="22" xfId="0" applyNumberFormat="1" applyFont="1" applyFill="1" applyBorder="1" applyAlignment="1">
      <alignment vertical="center" wrapText="1"/>
    </xf>
    <xf numFmtId="165" fontId="3" fillId="26" borderId="23" xfId="0" applyNumberFormat="1" applyFont="1" applyFill="1" applyBorder="1" applyAlignment="1">
      <alignment vertical="center" wrapText="1"/>
    </xf>
    <xf numFmtId="165" fontId="28" fillId="0" borderId="22" xfId="0" applyNumberFormat="1" applyFont="1" applyBorder="1" applyAlignment="1"/>
    <xf numFmtId="165" fontId="28" fillId="0" borderId="23" xfId="0" applyNumberFormat="1" applyFont="1" applyBorder="1" applyAlignment="1"/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vertical="center" wrapText="1"/>
    </xf>
    <xf numFmtId="0" fontId="28" fillId="0" borderId="0" xfId="0" applyFont="1" applyAlignment="1">
      <alignment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20" fillId="0" borderId="10" xfId="28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49" fontId="27" fillId="27" borderId="10" xfId="0" applyNumberFormat="1" applyFont="1" applyFill="1" applyBorder="1" applyAlignment="1">
      <alignment horizontal="center" vertical="center"/>
    </xf>
    <xf numFmtId="165" fontId="3" fillId="26" borderId="22" xfId="0" applyNumberFormat="1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65" fontId="28" fillId="0" borderId="10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/>
    </xf>
    <xf numFmtId="165" fontId="28" fillId="0" borderId="23" xfId="0" applyNumberFormat="1" applyFont="1" applyBorder="1" applyAlignment="1">
      <alignment wrapText="1"/>
    </xf>
    <xf numFmtId="165" fontId="28" fillId="0" borderId="23" xfId="0" applyNumberFormat="1" applyFont="1" applyBorder="1" applyAlignment="1">
      <alignment horizontal="center" wrapText="1"/>
    </xf>
    <xf numFmtId="165" fontId="28" fillId="0" borderId="22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49" fontId="3" fillId="27" borderId="21" xfId="0" applyNumberFormat="1" applyFont="1" applyFill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 wrapText="1"/>
    </xf>
    <xf numFmtId="49" fontId="20" fillId="0" borderId="21" xfId="28" applyNumberFormat="1" applyFont="1" applyBorder="1" applyAlignment="1">
      <alignment horizontal="center" vertical="center" wrapText="1"/>
    </xf>
    <xf numFmtId="0" fontId="20" fillId="0" borderId="21" xfId="28" applyFont="1" applyBorder="1" applyAlignment="1">
      <alignment horizontal="center" vertical="center" wrapText="1"/>
    </xf>
    <xf numFmtId="0" fontId="25" fillId="26" borderId="21" xfId="0" applyFont="1" applyFill="1" applyBorder="1" applyAlignment="1">
      <alignment horizontal="left" vertical="center" wrapText="1"/>
    </xf>
    <xf numFmtId="14" fontId="0" fillId="0" borderId="21" xfId="0" applyNumberFormat="1" applyBorder="1"/>
    <xf numFmtId="4" fontId="3" fillId="0" borderId="21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165" fontId="28" fillId="0" borderId="24" xfId="0" applyNumberFormat="1" applyFont="1" applyBorder="1" applyAlignment="1">
      <alignment horizontal="center" wrapText="1"/>
    </xf>
    <xf numFmtId="17" fontId="3" fillId="24" borderId="21" xfId="0" applyNumberFormat="1" applyFont="1" applyFill="1" applyBorder="1" applyAlignment="1">
      <alignment horizontal="center" vertical="center" wrapText="1"/>
    </xf>
    <xf numFmtId="165" fontId="28" fillId="0" borderId="21" xfId="0" applyNumberFormat="1" applyFont="1" applyBorder="1" applyAlignment="1">
      <alignment horizontal="center"/>
    </xf>
    <xf numFmtId="165" fontId="28" fillId="0" borderId="21" xfId="0" applyNumberFormat="1" applyFont="1" applyBorder="1" applyAlignment="1">
      <alignment horizontal="center" vertical="center"/>
    </xf>
    <xf numFmtId="0" fontId="20" fillId="0" borderId="10" xfId="28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29" fillId="28" borderId="22" xfId="0" applyFont="1" applyFill="1" applyBorder="1" applyAlignment="1">
      <alignment horizontal="center" vertical="center" wrapText="1"/>
    </xf>
    <xf numFmtId="0" fontId="0" fillId="26" borderId="22" xfId="0" applyFill="1" applyBorder="1" applyAlignment="1">
      <alignment wrapText="1"/>
    </xf>
    <xf numFmtId="0" fontId="0" fillId="0" borderId="22" xfId="0" applyBorder="1" applyAlignment="1">
      <alignment wrapText="1"/>
    </xf>
    <xf numFmtId="0" fontId="29" fillId="28" borderId="0" xfId="0" applyFont="1" applyFill="1" applyBorder="1" applyAlignment="1">
      <alignment horizontal="center" vertical="center" wrapText="1"/>
    </xf>
    <xf numFmtId="14" fontId="0" fillId="0" borderId="0" xfId="0" applyNumberFormat="1" applyBorder="1"/>
    <xf numFmtId="14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29" fillId="28" borderId="15" xfId="0" applyFont="1" applyFill="1" applyBorder="1" applyAlignment="1">
      <alignment horizontal="center" vertical="center" wrapText="1"/>
    </xf>
    <xf numFmtId="14" fontId="0" fillId="0" borderId="15" xfId="0" applyNumberFormat="1" applyBorder="1"/>
    <xf numFmtId="0" fontId="29" fillId="0" borderId="1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19" fillId="24" borderId="0" xfId="0" applyFont="1" applyFill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 wrapText="1"/>
    </xf>
    <xf numFmtId="3" fontId="3" fillId="0" borderId="24" xfId="0" applyNumberFormat="1" applyFont="1" applyBorder="1" applyAlignment="1">
      <alignment horizontal="center" vertical="center" wrapText="1"/>
    </xf>
    <xf numFmtId="3" fontId="3" fillId="0" borderId="23" xfId="0" applyNumberFormat="1" applyFont="1" applyBorder="1" applyAlignment="1">
      <alignment horizontal="center" vertical="center" wrapText="1"/>
    </xf>
    <xf numFmtId="0" fontId="20" fillId="0" borderId="22" xfId="28" applyFont="1" applyBorder="1" applyAlignment="1">
      <alignment horizontal="center" vertical="center" wrapText="1"/>
    </xf>
    <xf numFmtId="0" fontId="20" fillId="0" borderId="24" xfId="28" applyFont="1" applyBorder="1" applyAlignment="1">
      <alignment horizontal="center" vertical="center" wrapText="1"/>
    </xf>
    <xf numFmtId="0" fontId="20" fillId="0" borderId="23" xfId="28" applyFont="1" applyBorder="1" applyAlignment="1">
      <alignment horizontal="center" vertical="center" wrapText="1"/>
    </xf>
    <xf numFmtId="165" fontId="3" fillId="26" borderId="22" xfId="0" applyNumberFormat="1" applyFont="1" applyFill="1" applyBorder="1" applyAlignment="1">
      <alignment horizontal="center" vertical="center" wrapText="1"/>
    </xf>
    <xf numFmtId="165" fontId="3" fillId="26" borderId="24" xfId="0" applyNumberFormat="1" applyFont="1" applyFill="1" applyBorder="1" applyAlignment="1">
      <alignment horizontal="center" vertical="center" wrapText="1"/>
    </xf>
    <xf numFmtId="165" fontId="3" fillId="26" borderId="23" xfId="0" applyNumberFormat="1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6" fillId="0" borderId="0" xfId="0" applyFont="1" applyAlignment="1">
      <alignment wrapText="1"/>
    </xf>
    <xf numFmtId="165" fontId="28" fillId="0" borderId="22" xfId="0" applyNumberFormat="1" applyFont="1" applyBorder="1" applyAlignment="1">
      <alignment horizontal="center"/>
    </xf>
    <xf numFmtId="165" fontId="28" fillId="0" borderId="24" xfId="0" applyNumberFormat="1" applyFont="1" applyBorder="1" applyAlignment="1">
      <alignment horizontal="center"/>
    </xf>
    <xf numFmtId="165" fontId="28" fillId="0" borderId="23" xfId="0" applyNumberFormat="1" applyFont="1" applyBorder="1" applyAlignment="1">
      <alignment horizontal="center"/>
    </xf>
  </cellXfs>
  <cellStyles count="79">
    <cellStyle name="20 % – Zvýraznění 1" xfId="1" builtinId="30" customBuiltin="1"/>
    <cellStyle name="20 % – Zvýraznění 2" xfId="2" builtinId="34" customBuiltin="1"/>
    <cellStyle name="20 % – Zvýraznění 3" xfId="3" builtinId="38" customBuiltin="1"/>
    <cellStyle name="20 % – Zvýraznění 4" xfId="4" builtinId="42" customBuiltin="1"/>
    <cellStyle name="20 % – Zvýraznění 5" xfId="5" builtinId="46" customBuiltin="1"/>
    <cellStyle name="20 % – Zvýraznění 6" xfId="6" builtinId="50" customBuiltin="1"/>
    <cellStyle name="40 % – Zvýraznění 1" xfId="7" builtinId="31" customBuiltin="1"/>
    <cellStyle name="40 % – Zvýraznění 2" xfId="8" builtinId="35" customBuiltin="1"/>
    <cellStyle name="40 % – Zvýraznění 3" xfId="9" builtinId="39" customBuiltin="1"/>
    <cellStyle name="40 % – Zvýraznění 4" xfId="10" builtinId="43" customBuiltin="1"/>
    <cellStyle name="40 % – Zvýraznění 5" xfId="11" builtinId="47" customBuiltin="1"/>
    <cellStyle name="40 % – Zvýraznění 6" xfId="12" builtinId="51" customBuiltin="1"/>
    <cellStyle name="60 % – Zvýraznění 1" xfId="13" builtinId="32" customBuiltin="1"/>
    <cellStyle name="60 % – Zvýraznění 2" xfId="14" builtinId="36" customBuiltin="1"/>
    <cellStyle name="60 % – Zvýraznění 3" xfId="15" builtinId="40" customBuiltin="1"/>
    <cellStyle name="60 % – Zvýraznění 4" xfId="16" builtinId="44" customBuiltin="1"/>
    <cellStyle name="60 % – Zvýraznění 5" xfId="17" builtinId="48" customBuiltin="1"/>
    <cellStyle name="60 % – Zvýraznění 6" xfId="18" builtinId="52" customBuiltin="1"/>
    <cellStyle name="Celkem" xfId="19" builtinId="25" customBuiltin="1"/>
    <cellStyle name="čárky 3" xfId="77" xr:uid="{26658C4E-2965-4C95-A6D7-99BCFA8A4BC3}"/>
    <cellStyle name="Excel Built-in Normal" xfId="53" xr:uid="{B7633623-0DB9-4347-B00D-B6F5B14B4380}"/>
    <cellStyle name="Excel Built-in Normal 2" xfId="63" xr:uid="{5699B11A-B94D-41A3-ACE7-19CA9BE2A142}"/>
    <cellStyle name="Heading" xfId="64" xr:uid="{FE6CF6AE-45F0-4384-926F-996650A7700F}"/>
    <cellStyle name="Heading1" xfId="65" xr:uid="{C3AA3899-150E-4672-8FA5-19554BA27B47}"/>
    <cellStyle name="Kontrolní buňka" xfId="21" builtinId="23" customBuiltin="1"/>
    <cellStyle name="Měna 2" xfId="51" xr:uid="{354BC383-DB43-4076-8C5D-0E81CE646A8C}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10" xfId="46" xr:uid="{F912E591-52ED-4F91-9BB6-7D7D0F814D3A}"/>
    <cellStyle name="Normální 10 2" xfId="71" xr:uid="{4934627F-F8F8-494E-85CD-B005D7B1CDCC}"/>
    <cellStyle name="Normální 11" xfId="61" xr:uid="{0AB8C5B7-66E2-4A42-A71E-F29A809CDB8D}"/>
    <cellStyle name="Normální 11 2" xfId="73" xr:uid="{DAF3C5F3-3DFA-4C5A-8D71-0F40591E4896}"/>
    <cellStyle name="Normální 12" xfId="62" xr:uid="{5504BCC5-69BF-4CA5-A8FF-FB1122FC1CEE}"/>
    <cellStyle name="Normální 13" xfId="70" xr:uid="{5AC7F2AB-7A8A-4606-BBD9-955E2DB032E8}"/>
    <cellStyle name="Normální 13 2" xfId="74" xr:uid="{1B907E86-532E-41D8-AE0A-5CC6990AC67E}"/>
    <cellStyle name="Normální 13 3" xfId="78" xr:uid="{DC958712-120A-408C-B174-437FB89131F8}"/>
    <cellStyle name="Normální 14" xfId="69" xr:uid="{A038BAD0-240B-4A27-8255-B6DD229A97FE}"/>
    <cellStyle name="Normální 15" xfId="76" xr:uid="{010FA0DD-B6DF-42E2-9A66-549C3B2BA683}"/>
    <cellStyle name="Normální 16" xfId="45" xr:uid="{21846B22-EB7D-454B-9505-3B50A231BD6C}"/>
    <cellStyle name="normální 2" xfId="28" xr:uid="{00000000-0005-0000-0000-00001C000000}"/>
    <cellStyle name="Normální 2 2" xfId="44" xr:uid="{00000000-0005-0000-0000-00001D000000}"/>
    <cellStyle name="Normální 2 2 2" xfId="54" xr:uid="{DA01203D-5BEE-427B-855C-E13BD59AA57F}"/>
    <cellStyle name="Normální 2 3" xfId="47" xr:uid="{8620A6E7-C1EF-4C37-94AD-58AB7619760F}"/>
    <cellStyle name="Normální 2 4" xfId="66" xr:uid="{834BBAAD-1958-406F-9A92-D470625A9794}"/>
    <cellStyle name="Normální 3" xfId="43" xr:uid="{00000000-0005-0000-0000-00001E000000}"/>
    <cellStyle name="Normální 3 2" xfId="55" xr:uid="{EB7CCD85-09DE-4B59-986C-F4003B14736B}"/>
    <cellStyle name="Normální 3 3" xfId="57" xr:uid="{D934C570-48E9-43A1-9FFF-58BFF3C4AD87}"/>
    <cellStyle name="Normální 3 3 2" xfId="72" xr:uid="{9F65262C-C247-4141-AFBD-8D3C5E2C3351}"/>
    <cellStyle name="Normální 3 4" xfId="48" xr:uid="{C7781416-ADE0-438B-B849-CD2403086461}"/>
    <cellStyle name="Normální 4" xfId="49" xr:uid="{86BF4D31-5114-4F87-88EC-F8063485D049}"/>
    <cellStyle name="Normální 4 2" xfId="58" xr:uid="{F6380626-C63C-40FE-AA88-73133A43BE26}"/>
    <cellStyle name="Normální 5" xfId="50" xr:uid="{6CECDF0F-64EE-4598-8F31-CEC7BACAF905}"/>
    <cellStyle name="Normální 6" xfId="52" xr:uid="{1B6FC46F-CD5C-4C2B-8083-6639CED7BB8A}"/>
    <cellStyle name="Normální 7" xfId="56" xr:uid="{1139D519-7C79-471C-AC07-92D4BEEC57B7}"/>
    <cellStyle name="Normální 8" xfId="59" xr:uid="{D043C903-8481-4A6F-89F2-4C84196B3519}"/>
    <cellStyle name="Normální 8 2" xfId="75" xr:uid="{3E62EE3A-FD68-4DA8-B618-CB39A2ABE3DE}"/>
    <cellStyle name="Normální 9" xfId="60" xr:uid="{DCD5FDE5-370B-4638-A72C-AD774EC4C21B}"/>
    <cellStyle name="Poznámka" xfId="29" builtinId="10" customBuiltin="1"/>
    <cellStyle name="Propojená buňka" xfId="30" builtinId="24" customBuiltin="1"/>
    <cellStyle name="Result" xfId="67" xr:uid="{3BD53CE6-2454-4252-9906-A5128FE4459E}"/>
    <cellStyle name="Result2" xfId="68" xr:uid="{524E1C37-B57A-468D-9DAF-069020619B4A}"/>
    <cellStyle name="Správně" xfId="31" builtinId="26" customBuiltin="1"/>
    <cellStyle name="Špatně" xfId="20" builtinId="27" customBuiltin="1"/>
    <cellStyle name="Text upozornění" xfId="32" builtinId="11" customBuiltin="1"/>
    <cellStyle name="Vstup" xfId="33" builtinId="20" customBuiltin="1"/>
    <cellStyle name="Výpočet" xfId="34" builtinId="22" customBuiltin="1"/>
    <cellStyle name="Výstup" xfId="35" builtinId="21" customBuiltin="1"/>
    <cellStyle name="Vysvětlující text" xfId="36" builtinId="53" customBuiltin="1"/>
    <cellStyle name="Zvýraznění 1" xfId="37" builtinId="29" customBuiltin="1"/>
    <cellStyle name="Zvýraznění 2" xfId="38" builtinId="33" customBuiltin="1"/>
    <cellStyle name="Zvýraznění 3" xfId="39" builtinId="37" customBuiltin="1"/>
    <cellStyle name="Zvýraznění 4" xfId="40" builtinId="41" customBuiltin="1"/>
    <cellStyle name="Zvýraznění 5" xfId="41" builtinId="45" customBuiltin="1"/>
    <cellStyle name="Zvýraznění 6" xfId="42" builtinId="49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CCC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E6E6E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HI30"/>
  <sheetViews>
    <sheetView view="pageBreakPreview" zoomScale="90" zoomScaleNormal="80" zoomScaleSheetLayoutView="90" workbookViewId="0">
      <pane ySplit="3" topLeftCell="A10" activePane="bottomLeft" state="frozen"/>
      <selection pane="bottomLeft" activeCell="B7" sqref="B7"/>
    </sheetView>
  </sheetViews>
  <sheetFormatPr defaultRowHeight="15" x14ac:dyDescent="0.25"/>
  <cols>
    <col min="1" max="1" width="13" style="4" customWidth="1"/>
    <col min="2" max="2" width="31" customWidth="1"/>
    <col min="3" max="3" width="13.7109375" customWidth="1"/>
    <col min="4" max="4" width="17.28515625" customWidth="1"/>
    <col min="5" max="5" width="13.7109375" customWidth="1"/>
    <col min="6" max="6" width="14.7109375" customWidth="1"/>
    <col min="7" max="7" width="32.140625" customWidth="1"/>
    <col min="8" max="8" width="15.7109375" customWidth="1"/>
    <col min="9" max="9" width="36.28515625" customWidth="1"/>
    <col min="10" max="10" width="10.7109375" style="2" bestFit="1" customWidth="1"/>
    <col min="11" max="13" width="11" bestFit="1" customWidth="1"/>
  </cols>
  <sheetData>
    <row r="1" spans="1:13" ht="21" customHeight="1" x14ac:dyDescent="0.25">
      <c r="A1" s="115" t="s">
        <v>50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3" x14ac:dyDescent="0.25">
      <c r="A2" s="116" t="s">
        <v>51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3" ht="64.900000000000006" customHeight="1" x14ac:dyDescent="0.25">
      <c r="A3" s="28" t="s">
        <v>0</v>
      </c>
      <c r="B3" s="29" t="s">
        <v>1</v>
      </c>
      <c r="C3" s="29" t="s">
        <v>2</v>
      </c>
      <c r="D3" s="29" t="s">
        <v>3</v>
      </c>
      <c r="E3" s="29" t="s">
        <v>8</v>
      </c>
      <c r="F3" s="29" t="s">
        <v>4</v>
      </c>
      <c r="G3" s="29" t="s">
        <v>5</v>
      </c>
      <c r="H3" s="29" t="s">
        <v>7</v>
      </c>
      <c r="I3" s="29" t="s">
        <v>6</v>
      </c>
      <c r="J3" s="30" t="s">
        <v>9</v>
      </c>
      <c r="K3" s="30"/>
      <c r="L3" s="30"/>
      <c r="M3" s="30"/>
    </row>
    <row r="4" spans="1:13" x14ac:dyDescent="0.25">
      <c r="A4" s="62" t="s">
        <v>15</v>
      </c>
      <c r="B4" s="15" t="s">
        <v>16</v>
      </c>
      <c r="C4" s="31" t="s">
        <v>17</v>
      </c>
      <c r="D4" s="40">
        <v>720000</v>
      </c>
      <c r="E4" s="77">
        <v>44440</v>
      </c>
      <c r="F4" s="40" t="s">
        <v>18</v>
      </c>
      <c r="G4" s="40" t="s">
        <v>64</v>
      </c>
      <c r="H4" s="40" t="s">
        <v>64</v>
      </c>
      <c r="I4" s="40" t="s">
        <v>64</v>
      </c>
      <c r="J4" s="1" t="s">
        <v>19</v>
      </c>
      <c r="K4" s="23"/>
      <c r="L4" s="23"/>
      <c r="M4" s="23"/>
    </row>
    <row r="5" spans="1:13" ht="45" x14ac:dyDescent="0.25">
      <c r="A5" s="62" t="s">
        <v>20</v>
      </c>
      <c r="B5" s="52" t="s">
        <v>21</v>
      </c>
      <c r="C5" s="53" t="s">
        <v>17</v>
      </c>
      <c r="D5" s="32">
        <v>3900000</v>
      </c>
      <c r="E5" s="78" t="s">
        <v>180</v>
      </c>
      <c r="F5" s="40" t="s">
        <v>22</v>
      </c>
      <c r="G5" s="22" t="s">
        <v>64</v>
      </c>
      <c r="H5" s="34" t="s">
        <v>64</v>
      </c>
      <c r="I5" s="35" t="s">
        <v>168</v>
      </c>
      <c r="J5" s="1" t="s">
        <v>19</v>
      </c>
      <c r="K5" s="23"/>
      <c r="L5" s="23"/>
      <c r="M5" s="7"/>
    </row>
    <row r="6" spans="1:13" ht="45" x14ac:dyDescent="0.25">
      <c r="A6" s="62" t="s">
        <v>43</v>
      </c>
      <c r="B6" s="76" t="s">
        <v>44</v>
      </c>
      <c r="C6" s="53" t="s">
        <v>46</v>
      </c>
      <c r="D6" s="32" t="s">
        <v>176</v>
      </c>
      <c r="E6" s="79" t="s">
        <v>177</v>
      </c>
      <c r="F6" s="17" t="s">
        <v>36</v>
      </c>
      <c r="G6" s="32" t="s">
        <v>178</v>
      </c>
      <c r="H6" s="40">
        <f>4752612.59/1.21</f>
        <v>3927779</v>
      </c>
      <c r="I6" s="35" t="s">
        <v>174</v>
      </c>
      <c r="J6" s="1" t="s">
        <v>175</v>
      </c>
      <c r="K6" s="23"/>
      <c r="L6" s="54"/>
      <c r="M6" s="23"/>
    </row>
    <row r="7" spans="1:13" ht="45" x14ac:dyDescent="0.25">
      <c r="A7" s="62" t="s">
        <v>45</v>
      </c>
      <c r="B7" s="15" t="s">
        <v>307</v>
      </c>
      <c r="C7" s="53" t="s">
        <v>46</v>
      </c>
      <c r="D7" s="32">
        <v>11300000</v>
      </c>
      <c r="E7" s="79" t="s">
        <v>258</v>
      </c>
      <c r="F7" s="17" t="s">
        <v>22</v>
      </c>
      <c r="G7" s="32" t="s">
        <v>260</v>
      </c>
      <c r="H7" s="40"/>
      <c r="I7" s="35" t="s">
        <v>259</v>
      </c>
      <c r="J7" s="1" t="s">
        <v>25</v>
      </c>
      <c r="K7" s="23"/>
      <c r="L7" s="23"/>
      <c r="M7" s="23"/>
    </row>
    <row r="8" spans="1:13" ht="45" x14ac:dyDescent="0.25">
      <c r="A8" s="63" t="s">
        <v>47</v>
      </c>
      <c r="B8" s="61" t="s">
        <v>48</v>
      </c>
      <c r="C8" s="53" t="s">
        <v>17</v>
      </c>
      <c r="D8" s="32">
        <v>720000</v>
      </c>
      <c r="E8" s="78">
        <v>44469</v>
      </c>
      <c r="F8" s="17" t="s">
        <v>18</v>
      </c>
      <c r="G8" s="67" t="s">
        <v>69</v>
      </c>
      <c r="H8" s="40" t="s">
        <v>173</v>
      </c>
      <c r="I8" s="67" t="s">
        <v>70</v>
      </c>
      <c r="J8" s="1" t="s">
        <v>49</v>
      </c>
      <c r="K8" s="23"/>
      <c r="L8" s="23"/>
      <c r="M8" s="23"/>
    </row>
    <row r="9" spans="1:13" ht="120" x14ac:dyDescent="0.25">
      <c r="A9" s="62" t="s">
        <v>65</v>
      </c>
      <c r="B9" s="15" t="s">
        <v>66</v>
      </c>
      <c r="C9" s="31" t="s">
        <v>17</v>
      </c>
      <c r="D9" s="32">
        <v>3500000</v>
      </c>
      <c r="E9" s="79" t="s">
        <v>180</v>
      </c>
      <c r="F9" s="17" t="s">
        <v>22</v>
      </c>
      <c r="G9" s="67" t="s">
        <v>165</v>
      </c>
      <c r="H9" s="40" t="s">
        <v>167</v>
      </c>
      <c r="I9" s="67" t="s">
        <v>166</v>
      </c>
      <c r="J9" s="1" t="s">
        <v>49</v>
      </c>
      <c r="K9" s="23"/>
      <c r="L9" s="23"/>
      <c r="M9" s="23"/>
    </row>
    <row r="10" spans="1:13" ht="60" x14ac:dyDescent="0.25">
      <c r="A10" s="80" t="s">
        <v>68</v>
      </c>
      <c r="B10" s="15" t="s">
        <v>164</v>
      </c>
      <c r="C10" s="22" t="s">
        <v>17</v>
      </c>
      <c r="D10" s="32">
        <v>2300000</v>
      </c>
      <c r="E10" s="78" t="s">
        <v>172</v>
      </c>
      <c r="F10" s="17" t="s">
        <v>36</v>
      </c>
      <c r="G10" s="32" t="s">
        <v>171</v>
      </c>
      <c r="H10" s="40">
        <f>2185800.9/1.21</f>
        <v>1806447.0247933883</v>
      </c>
      <c r="I10" s="32" t="s">
        <v>170</v>
      </c>
      <c r="J10" s="1" t="s">
        <v>49</v>
      </c>
      <c r="K10" s="23"/>
      <c r="L10" s="23"/>
      <c r="M10" s="23"/>
    </row>
    <row r="11" spans="1:13" ht="30" x14ac:dyDescent="0.25">
      <c r="A11" s="80" t="s">
        <v>78</v>
      </c>
      <c r="B11" s="15" t="s">
        <v>81</v>
      </c>
      <c r="C11" s="22" t="s">
        <v>17</v>
      </c>
      <c r="D11" s="32">
        <v>1258000</v>
      </c>
      <c r="E11" s="102">
        <v>2022</v>
      </c>
      <c r="F11" s="17" t="s">
        <v>22</v>
      </c>
      <c r="G11" s="67" t="s">
        <v>266</v>
      </c>
      <c r="H11" s="40">
        <v>1399770</v>
      </c>
      <c r="I11" s="67" t="s">
        <v>267</v>
      </c>
      <c r="J11" s="1" t="s">
        <v>25</v>
      </c>
      <c r="K11" s="23"/>
      <c r="L11" s="23"/>
      <c r="M11" s="23"/>
    </row>
    <row r="12" spans="1:13" ht="45" x14ac:dyDescent="0.25">
      <c r="A12" s="80" t="s">
        <v>79</v>
      </c>
      <c r="B12" s="15" t="s">
        <v>80</v>
      </c>
      <c r="C12" s="66" t="s">
        <v>17</v>
      </c>
      <c r="D12" s="32">
        <v>788500</v>
      </c>
      <c r="E12" s="102">
        <v>2022</v>
      </c>
      <c r="F12" s="17" t="s">
        <v>22</v>
      </c>
      <c r="G12" s="67" t="s">
        <v>261</v>
      </c>
      <c r="H12" s="40">
        <v>553000</v>
      </c>
      <c r="I12" s="67" t="s">
        <v>262</v>
      </c>
      <c r="J12" s="1" t="s">
        <v>227</v>
      </c>
      <c r="K12" s="23"/>
      <c r="L12" s="23"/>
      <c r="M12" s="23"/>
    </row>
    <row r="13" spans="1:13" ht="30" customHeight="1" x14ac:dyDescent="0.25">
      <c r="A13" s="11" t="s">
        <v>96</v>
      </c>
      <c r="B13" s="24" t="s">
        <v>97</v>
      </c>
      <c r="C13" s="22" t="s">
        <v>98</v>
      </c>
      <c r="D13" s="118" t="s">
        <v>221</v>
      </c>
      <c r="E13" s="119"/>
      <c r="F13" s="119"/>
      <c r="G13" s="119"/>
      <c r="H13" s="119"/>
      <c r="I13" s="120"/>
      <c r="J13" s="1" t="s">
        <v>71</v>
      </c>
      <c r="K13" s="23"/>
      <c r="L13" s="23"/>
      <c r="M13" s="23"/>
    </row>
    <row r="14" spans="1:13" ht="60" x14ac:dyDescent="0.25">
      <c r="A14" s="11" t="s">
        <v>114</v>
      </c>
      <c r="B14" s="15" t="s">
        <v>115</v>
      </c>
      <c r="C14" s="65" t="s">
        <v>163</v>
      </c>
      <c r="D14" s="32">
        <v>5900000</v>
      </c>
      <c r="E14" s="33" t="s">
        <v>271</v>
      </c>
      <c r="F14" s="17" t="s">
        <v>18</v>
      </c>
      <c r="G14" s="67" t="s">
        <v>254</v>
      </c>
      <c r="H14" s="34"/>
      <c r="I14" s="67" t="s">
        <v>255</v>
      </c>
      <c r="J14" s="1" t="s">
        <v>28</v>
      </c>
      <c r="K14" s="23"/>
      <c r="L14" s="23"/>
      <c r="M14" s="23"/>
    </row>
    <row r="15" spans="1:13" ht="45" x14ac:dyDescent="0.25">
      <c r="A15" s="90" t="s">
        <v>159</v>
      </c>
      <c r="B15" s="52" t="s">
        <v>169</v>
      </c>
      <c r="C15" s="53" t="s">
        <v>17</v>
      </c>
      <c r="D15" s="91">
        <v>7200000</v>
      </c>
      <c r="E15" s="92" t="s">
        <v>180</v>
      </c>
      <c r="F15" s="93" t="s">
        <v>22</v>
      </c>
      <c r="G15" s="53" t="s">
        <v>182</v>
      </c>
      <c r="H15" s="96">
        <v>8756509.25</v>
      </c>
      <c r="I15" s="53" t="s">
        <v>181</v>
      </c>
      <c r="J15" s="94" t="s">
        <v>179</v>
      </c>
      <c r="K15" s="95"/>
      <c r="L15" s="95"/>
      <c r="M15" s="95"/>
    </row>
    <row r="16" spans="1:13" ht="75" x14ac:dyDescent="0.25">
      <c r="A16" s="14" t="s">
        <v>162</v>
      </c>
      <c r="B16" s="15" t="s">
        <v>160</v>
      </c>
      <c r="C16" s="22" t="s">
        <v>161</v>
      </c>
      <c r="D16" s="32" t="s">
        <v>282</v>
      </c>
      <c r="E16" s="33"/>
      <c r="F16" s="17" t="s">
        <v>42</v>
      </c>
      <c r="G16" s="67" t="s">
        <v>273</v>
      </c>
      <c r="H16" s="34" t="s">
        <v>282</v>
      </c>
      <c r="I16" s="67" t="s">
        <v>274</v>
      </c>
      <c r="J16" s="1" t="s">
        <v>210</v>
      </c>
      <c r="K16" s="23"/>
      <c r="L16" s="23"/>
      <c r="M16" s="23"/>
    </row>
    <row r="17" spans="1:217" ht="45" x14ac:dyDescent="0.25">
      <c r="A17" s="11" t="s">
        <v>196</v>
      </c>
      <c r="B17" s="15" t="s">
        <v>197</v>
      </c>
      <c r="C17" s="22" t="s">
        <v>207</v>
      </c>
      <c r="D17" s="27">
        <v>669000000</v>
      </c>
      <c r="E17" s="33" t="s">
        <v>209</v>
      </c>
      <c r="F17" s="17" t="s">
        <v>36</v>
      </c>
      <c r="G17" s="32" t="s">
        <v>281</v>
      </c>
      <c r="H17" s="97">
        <v>682999000</v>
      </c>
      <c r="I17" s="32" t="s">
        <v>270</v>
      </c>
      <c r="J17" s="19" t="s">
        <v>208</v>
      </c>
      <c r="K17" s="23"/>
      <c r="L17" s="23"/>
      <c r="M17" s="23"/>
    </row>
    <row r="18" spans="1:217" ht="30" x14ac:dyDescent="0.25">
      <c r="A18" s="41" t="s">
        <v>214</v>
      </c>
      <c r="B18" s="42" t="s">
        <v>215</v>
      </c>
      <c r="C18" s="44" t="s">
        <v>17</v>
      </c>
      <c r="D18" s="27">
        <v>3580000</v>
      </c>
      <c r="E18" s="121" t="s">
        <v>82</v>
      </c>
      <c r="F18" s="122"/>
      <c r="G18" s="122"/>
      <c r="H18" s="122"/>
      <c r="I18" s="123"/>
      <c r="J18" s="43" t="s">
        <v>28</v>
      </c>
      <c r="K18" s="23"/>
      <c r="L18" s="23"/>
      <c r="M18" s="23"/>
    </row>
    <row r="19" spans="1:217" ht="45" x14ac:dyDescent="0.25">
      <c r="A19" s="11" t="s">
        <v>218</v>
      </c>
      <c r="B19" s="15" t="s">
        <v>219</v>
      </c>
      <c r="C19" s="22" t="s">
        <v>17</v>
      </c>
      <c r="D19" s="27">
        <v>5400000</v>
      </c>
      <c r="E19" s="33" t="s">
        <v>222</v>
      </c>
      <c r="F19" s="17" t="s">
        <v>220</v>
      </c>
      <c r="G19" s="67" t="s">
        <v>272</v>
      </c>
      <c r="H19" s="103" t="s">
        <v>269</v>
      </c>
      <c r="I19" s="67" t="s">
        <v>268</v>
      </c>
      <c r="J19" s="1" t="s">
        <v>49</v>
      </c>
      <c r="K19" s="23"/>
      <c r="L19" s="23"/>
      <c r="M19" s="23"/>
    </row>
    <row r="20" spans="1:217" x14ac:dyDescent="0.25">
      <c r="A20" s="14"/>
      <c r="B20" s="15"/>
      <c r="C20" s="22"/>
      <c r="D20" s="32"/>
      <c r="E20" s="33"/>
      <c r="F20" s="17"/>
      <c r="G20" s="22"/>
      <c r="H20" s="36"/>
      <c r="I20" s="35"/>
      <c r="J20" s="1"/>
      <c r="K20" s="7"/>
      <c r="L20" s="7"/>
      <c r="M20" s="7"/>
    </row>
    <row r="21" spans="1:217" x14ac:dyDescent="0.25">
      <c r="A21" s="11"/>
      <c r="B21" s="15"/>
      <c r="C21" s="22"/>
      <c r="D21" s="27"/>
      <c r="E21" s="33"/>
      <c r="F21" s="17"/>
      <c r="G21" s="22"/>
      <c r="H21" s="34"/>
      <c r="I21" s="27"/>
      <c r="J21" s="19"/>
      <c r="K21" s="23"/>
      <c r="L21" s="23"/>
      <c r="M21" s="7"/>
    </row>
    <row r="22" spans="1:217" s="12" customFormat="1" x14ac:dyDescent="0.25">
      <c r="A22" s="3"/>
      <c r="B22" s="15"/>
      <c r="C22" s="31"/>
      <c r="D22" s="26"/>
      <c r="E22" s="23"/>
      <c r="F22" s="17"/>
      <c r="G22" s="22"/>
      <c r="H22" s="20"/>
      <c r="I22" s="27"/>
      <c r="J22" s="1"/>
      <c r="K22" s="23"/>
      <c r="L22" s="23"/>
      <c r="M22" s="23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</row>
    <row r="23" spans="1:217" s="12" customFormat="1" x14ac:dyDescent="0.25">
      <c r="A23" s="3"/>
      <c r="B23" s="15"/>
      <c r="C23" s="31"/>
      <c r="D23" s="34"/>
      <c r="E23" s="26"/>
      <c r="F23" s="17"/>
      <c r="G23" s="22"/>
      <c r="H23" s="37"/>
      <c r="I23" s="20"/>
      <c r="J23" s="1"/>
      <c r="K23" s="23"/>
      <c r="L23" s="23"/>
      <c r="M23" s="7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</row>
    <row r="24" spans="1:217" s="7" customFormat="1" x14ac:dyDescent="0.25">
      <c r="A24" s="3"/>
      <c r="B24" s="15"/>
      <c r="C24" s="31"/>
      <c r="D24" s="16"/>
      <c r="E24" s="21"/>
      <c r="F24" s="17"/>
      <c r="G24" s="22"/>
      <c r="H24" s="34"/>
      <c r="I24" s="20"/>
      <c r="J24" s="1"/>
      <c r="K24" s="23"/>
      <c r="L24" s="23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</row>
    <row r="25" spans="1:217" x14ac:dyDescent="0.25">
      <c r="A25" s="3"/>
      <c r="B25" s="15"/>
      <c r="C25" s="31"/>
      <c r="D25" s="34"/>
      <c r="E25" s="26"/>
      <c r="F25" s="17"/>
      <c r="G25" s="20"/>
      <c r="H25" s="34"/>
      <c r="I25" s="20"/>
      <c r="J25" s="1"/>
      <c r="K25" s="23"/>
      <c r="L25" s="23"/>
      <c r="M25" s="7"/>
    </row>
    <row r="26" spans="1:217" x14ac:dyDescent="0.25">
      <c r="A26" s="3"/>
      <c r="B26" s="15"/>
      <c r="C26" s="31"/>
      <c r="D26" s="34"/>
      <c r="E26" s="26"/>
      <c r="F26" s="17"/>
      <c r="G26" s="22"/>
      <c r="H26" s="34"/>
      <c r="I26" s="20"/>
      <c r="J26" s="1"/>
      <c r="K26" s="23"/>
      <c r="L26" s="23"/>
      <c r="M26" s="7"/>
    </row>
    <row r="27" spans="1:217" x14ac:dyDescent="0.25">
      <c r="A27" s="3"/>
      <c r="B27" s="15"/>
      <c r="C27" s="31"/>
      <c r="D27" s="34"/>
      <c r="E27" s="26"/>
      <c r="F27" s="17"/>
      <c r="G27" s="22"/>
      <c r="H27" s="34"/>
      <c r="I27" s="20"/>
      <c r="J27" s="1"/>
      <c r="K27" s="23"/>
      <c r="L27" s="23"/>
      <c r="M27" s="23"/>
    </row>
    <row r="28" spans="1:217" x14ac:dyDescent="0.25">
      <c r="A28" s="3"/>
      <c r="B28" s="15"/>
      <c r="C28" s="31"/>
      <c r="D28" s="16"/>
      <c r="E28" s="26"/>
      <c r="F28" s="17"/>
      <c r="G28" s="20"/>
      <c r="H28" s="34"/>
      <c r="I28" s="38"/>
      <c r="J28" s="1"/>
      <c r="K28" s="7"/>
      <c r="L28" s="7"/>
      <c r="M28" s="7"/>
    </row>
    <row r="29" spans="1:217" x14ac:dyDescent="0.25">
      <c r="A29" s="3"/>
      <c r="B29" s="15"/>
      <c r="C29" s="31"/>
      <c r="D29" s="16"/>
      <c r="E29" s="21"/>
      <c r="F29" s="17"/>
      <c r="G29" s="39"/>
      <c r="H29" s="34"/>
      <c r="I29" s="39"/>
      <c r="J29" s="1"/>
      <c r="K29" s="7"/>
      <c r="L29" s="7"/>
      <c r="M29" s="7"/>
    </row>
    <row r="30" spans="1:217" x14ac:dyDescent="0.25">
      <c r="A30" s="3"/>
      <c r="B30" s="15"/>
      <c r="C30" s="31"/>
      <c r="D30" s="16"/>
      <c r="E30" s="21"/>
      <c r="F30" s="17"/>
      <c r="G30" s="39"/>
      <c r="H30" s="34"/>
      <c r="I30" s="39"/>
      <c r="J30" s="1"/>
      <c r="K30" s="7"/>
      <c r="L30" s="7"/>
      <c r="M30" s="7"/>
    </row>
  </sheetData>
  <mergeCells count="4">
    <mergeCell ref="A1:J1"/>
    <mergeCell ref="A2:J2"/>
    <mergeCell ref="D13:I13"/>
    <mergeCell ref="E18:I18"/>
  </mergeCells>
  <phoneticPr fontId="31" type="noConversion"/>
  <pageMargins left="0.51181102362204722" right="0.31496062992125984" top="0.78740157480314965" bottom="0.78740157480314965" header="0.51181102362204722" footer="0.51181102362204722"/>
  <pageSetup paperSize="9" scale="70" orientation="landscape" useFirstPageNumber="1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A1:K91"/>
  <sheetViews>
    <sheetView tabSelected="1" zoomScaleNormal="100" zoomScaleSheetLayoutView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E9" sqref="E9"/>
    </sheetView>
  </sheetViews>
  <sheetFormatPr defaultRowHeight="15" x14ac:dyDescent="0.25"/>
  <cols>
    <col min="1" max="1" width="10.42578125" customWidth="1"/>
    <col min="2" max="2" width="36.42578125" customWidth="1"/>
    <col min="3" max="3" width="19.7109375" customWidth="1"/>
    <col min="4" max="4" width="19.85546875" customWidth="1"/>
    <col min="5" max="5" width="33.28515625" customWidth="1"/>
    <col min="6" max="6" width="31.5703125" style="18" customWidth="1"/>
    <col min="7" max="7" width="17.28515625" customWidth="1"/>
    <col min="8" max="8" width="13.28515625" customWidth="1"/>
    <col min="9" max="9" width="11.7109375" customWidth="1"/>
    <col min="10" max="10" width="10.85546875" customWidth="1"/>
    <col min="11" max="11" width="12.28515625" customWidth="1"/>
  </cols>
  <sheetData>
    <row r="1" spans="1:11" ht="18" x14ac:dyDescent="0.25">
      <c r="A1" s="130" t="s">
        <v>14</v>
      </c>
      <c r="B1" s="130"/>
      <c r="C1" s="130"/>
      <c r="D1" s="130"/>
      <c r="E1" s="130"/>
      <c r="F1" s="130"/>
    </row>
    <row r="2" spans="1:11" ht="25.5" x14ac:dyDescent="0.25">
      <c r="A2" s="9" t="s">
        <v>10</v>
      </c>
      <c r="B2" s="45" t="s">
        <v>11</v>
      </c>
      <c r="C2" s="46" t="s">
        <v>12</v>
      </c>
      <c r="D2" s="9" t="s">
        <v>13</v>
      </c>
      <c r="E2" s="9" t="s">
        <v>5</v>
      </c>
      <c r="F2" s="9" t="s">
        <v>6</v>
      </c>
      <c r="G2" s="9" t="s">
        <v>4</v>
      </c>
      <c r="H2" s="104" t="s">
        <v>9</v>
      </c>
      <c r="I2" s="113"/>
      <c r="J2" s="114"/>
      <c r="K2" s="114"/>
    </row>
    <row r="3" spans="1:11" ht="45" x14ac:dyDescent="0.25">
      <c r="A3" s="13" t="s">
        <v>23</v>
      </c>
      <c r="B3" s="56" t="s">
        <v>24</v>
      </c>
      <c r="C3" s="48">
        <v>400000</v>
      </c>
      <c r="D3" s="48">
        <v>337000</v>
      </c>
      <c r="E3" s="68" t="s">
        <v>107</v>
      </c>
      <c r="F3" s="75" t="s">
        <v>93</v>
      </c>
      <c r="G3" s="49" t="s">
        <v>22</v>
      </c>
      <c r="H3" s="105" t="s">
        <v>25</v>
      </c>
      <c r="I3" s="112"/>
      <c r="J3" s="108"/>
      <c r="K3" s="108"/>
    </row>
    <row r="4" spans="1:11" ht="60" x14ac:dyDescent="0.25">
      <c r="A4" s="13" t="s">
        <v>26</v>
      </c>
      <c r="B4" s="5" t="s">
        <v>284</v>
      </c>
      <c r="C4" s="10">
        <v>1600000</v>
      </c>
      <c r="D4" s="124" t="s">
        <v>82</v>
      </c>
      <c r="E4" s="125"/>
      <c r="F4" s="126"/>
      <c r="G4" s="49" t="s">
        <v>27</v>
      </c>
      <c r="H4" s="106" t="s">
        <v>28</v>
      </c>
      <c r="I4" s="112"/>
      <c r="J4" s="108"/>
      <c r="K4" s="108"/>
    </row>
    <row r="5" spans="1:11" ht="45" x14ac:dyDescent="0.25">
      <c r="A5" s="13" t="s">
        <v>29</v>
      </c>
      <c r="B5" s="5" t="s">
        <v>285</v>
      </c>
      <c r="C5" s="48">
        <v>1600000</v>
      </c>
      <c r="D5" s="131" t="s">
        <v>82</v>
      </c>
      <c r="E5" s="132"/>
      <c r="F5" s="133"/>
      <c r="G5" s="49" t="s">
        <v>27</v>
      </c>
      <c r="H5" s="105" t="s">
        <v>28</v>
      </c>
      <c r="I5" s="112"/>
      <c r="J5" s="108"/>
      <c r="K5" s="108"/>
    </row>
    <row r="6" spans="1:11" ht="45" x14ac:dyDescent="0.25">
      <c r="A6" s="8" t="s">
        <v>30</v>
      </c>
      <c r="B6" s="5" t="s">
        <v>283</v>
      </c>
      <c r="C6" s="48">
        <v>1231532.07</v>
      </c>
      <c r="D6" s="10">
        <v>1150096.33</v>
      </c>
      <c r="E6" s="49" t="s">
        <v>94</v>
      </c>
      <c r="F6" s="49" t="s">
        <v>95</v>
      </c>
      <c r="G6" s="49" t="s">
        <v>22</v>
      </c>
      <c r="H6" s="106" t="s">
        <v>31</v>
      </c>
      <c r="I6" s="112"/>
      <c r="J6" s="108"/>
      <c r="K6" s="108"/>
    </row>
    <row r="7" spans="1:11" ht="45" x14ac:dyDescent="0.25">
      <c r="A7" s="13" t="s">
        <v>32</v>
      </c>
      <c r="B7" s="5" t="s">
        <v>303</v>
      </c>
      <c r="C7" s="48">
        <v>1100000</v>
      </c>
      <c r="D7" s="48">
        <v>937736.57</v>
      </c>
      <c r="E7" s="49" t="s">
        <v>83</v>
      </c>
      <c r="F7" s="69" t="s">
        <v>84</v>
      </c>
      <c r="G7" s="49" t="s">
        <v>22</v>
      </c>
      <c r="H7" s="105" t="s">
        <v>28</v>
      </c>
      <c r="I7" s="112"/>
      <c r="J7" s="108"/>
      <c r="K7" s="109"/>
    </row>
    <row r="8" spans="1:11" ht="60" x14ac:dyDescent="0.25">
      <c r="A8" s="8" t="s">
        <v>33</v>
      </c>
      <c r="B8" s="5" t="s">
        <v>302</v>
      </c>
      <c r="C8" s="10">
        <v>225000</v>
      </c>
      <c r="D8" s="10">
        <v>104000</v>
      </c>
      <c r="E8" s="49" t="s">
        <v>85</v>
      </c>
      <c r="F8" s="69" t="s">
        <v>86</v>
      </c>
      <c r="G8" s="49" t="s">
        <v>22</v>
      </c>
      <c r="H8" s="106" t="s">
        <v>28</v>
      </c>
      <c r="I8" s="112"/>
      <c r="J8" s="108"/>
      <c r="K8" s="108"/>
    </row>
    <row r="9" spans="1:11" ht="45" x14ac:dyDescent="0.25">
      <c r="A9" s="13" t="s">
        <v>34</v>
      </c>
      <c r="B9" s="5" t="s">
        <v>35</v>
      </c>
      <c r="C9" s="48">
        <v>3300000</v>
      </c>
      <c r="D9" s="48" t="s">
        <v>276</v>
      </c>
      <c r="E9" s="49" t="s">
        <v>87</v>
      </c>
      <c r="F9" s="49" t="s">
        <v>88</v>
      </c>
      <c r="G9" s="49" t="s">
        <v>36</v>
      </c>
      <c r="H9" s="105" t="s">
        <v>28</v>
      </c>
      <c r="I9" s="112"/>
      <c r="J9" s="108"/>
      <c r="K9" s="108"/>
    </row>
    <row r="10" spans="1:11" ht="45" x14ac:dyDescent="0.25">
      <c r="A10" s="8" t="s">
        <v>37</v>
      </c>
      <c r="B10" s="88" t="s">
        <v>38</v>
      </c>
      <c r="C10" s="10">
        <v>2300000</v>
      </c>
      <c r="D10" s="10">
        <v>1779094.22</v>
      </c>
      <c r="E10" s="49" t="s">
        <v>100</v>
      </c>
      <c r="F10" s="49" t="s">
        <v>74</v>
      </c>
      <c r="G10" s="49" t="s">
        <v>22</v>
      </c>
      <c r="H10" s="106" t="s">
        <v>39</v>
      </c>
      <c r="I10" s="112"/>
      <c r="J10" s="108"/>
      <c r="K10" s="108"/>
    </row>
    <row r="11" spans="1:11" ht="45" x14ac:dyDescent="0.25">
      <c r="A11" s="13" t="s">
        <v>40</v>
      </c>
      <c r="B11" s="5" t="s">
        <v>41</v>
      </c>
      <c r="C11" s="48">
        <v>300000</v>
      </c>
      <c r="D11" s="48">
        <v>317000</v>
      </c>
      <c r="E11" s="49" t="s">
        <v>72</v>
      </c>
      <c r="F11" s="49" t="s">
        <v>60</v>
      </c>
      <c r="G11" s="49" t="s">
        <v>42</v>
      </c>
      <c r="H11" s="105" t="s">
        <v>19</v>
      </c>
      <c r="I11" s="112"/>
      <c r="J11" s="108"/>
      <c r="K11" s="108"/>
    </row>
    <row r="12" spans="1:11" ht="45" x14ac:dyDescent="0.25">
      <c r="A12" s="8" t="s">
        <v>52</v>
      </c>
      <c r="B12" s="88" t="s">
        <v>53</v>
      </c>
      <c r="C12" s="10">
        <v>600000</v>
      </c>
      <c r="D12" s="10"/>
      <c r="E12" s="49" t="s">
        <v>101</v>
      </c>
      <c r="F12" s="49" t="s">
        <v>102</v>
      </c>
      <c r="G12" s="49" t="s">
        <v>36</v>
      </c>
      <c r="H12" s="106" t="s">
        <v>39</v>
      </c>
      <c r="I12" s="112"/>
      <c r="J12" s="108"/>
      <c r="K12" s="108"/>
    </row>
    <row r="13" spans="1:11" ht="45" x14ac:dyDescent="0.25">
      <c r="A13" s="13" t="s">
        <v>54</v>
      </c>
      <c r="B13" s="88" t="s">
        <v>304</v>
      </c>
      <c r="C13" s="64">
        <v>1500000</v>
      </c>
      <c r="D13" s="131" t="s">
        <v>64</v>
      </c>
      <c r="E13" s="132"/>
      <c r="F13" s="133"/>
      <c r="G13" s="49" t="s">
        <v>36</v>
      </c>
      <c r="H13" s="105" t="s">
        <v>39</v>
      </c>
      <c r="I13" s="112"/>
      <c r="J13" s="108"/>
      <c r="K13" s="109"/>
    </row>
    <row r="14" spans="1:11" ht="75" x14ac:dyDescent="0.25">
      <c r="A14" s="8" t="s">
        <v>55</v>
      </c>
      <c r="B14" s="5" t="s">
        <v>286</v>
      </c>
      <c r="C14" s="10">
        <v>1600000</v>
      </c>
      <c r="D14" s="10" t="s">
        <v>288</v>
      </c>
      <c r="E14" s="49" t="s">
        <v>89</v>
      </c>
      <c r="F14" s="49" t="s">
        <v>92</v>
      </c>
      <c r="G14" s="49" t="s">
        <v>27</v>
      </c>
      <c r="H14" s="106" t="s">
        <v>28</v>
      </c>
      <c r="I14" s="112"/>
      <c r="J14" s="108"/>
      <c r="K14" s="108"/>
    </row>
    <row r="15" spans="1:11" ht="105" x14ac:dyDescent="0.25">
      <c r="A15" s="13" t="s">
        <v>56</v>
      </c>
      <c r="B15" s="5" t="s">
        <v>287</v>
      </c>
      <c r="C15" s="10">
        <v>1600000</v>
      </c>
      <c r="D15" s="48" t="s">
        <v>288</v>
      </c>
      <c r="E15" s="49" t="s">
        <v>90</v>
      </c>
      <c r="F15" s="49" t="s">
        <v>91</v>
      </c>
      <c r="G15" s="49" t="s">
        <v>27</v>
      </c>
      <c r="H15" s="105" t="s">
        <v>28</v>
      </c>
      <c r="I15" s="112"/>
      <c r="J15" s="108"/>
      <c r="K15" s="108"/>
    </row>
    <row r="16" spans="1:11" ht="41.25" customHeight="1" x14ac:dyDescent="0.25">
      <c r="A16" s="13" t="s">
        <v>57</v>
      </c>
      <c r="B16" s="88" t="s">
        <v>305</v>
      </c>
      <c r="C16" s="10">
        <v>2000000</v>
      </c>
      <c r="D16" s="131" t="s">
        <v>64</v>
      </c>
      <c r="E16" s="132"/>
      <c r="F16" s="133"/>
      <c r="G16" s="49" t="s">
        <v>36</v>
      </c>
      <c r="H16" s="106" t="s">
        <v>39</v>
      </c>
      <c r="I16" s="112"/>
      <c r="J16" s="108"/>
      <c r="K16" s="110"/>
    </row>
    <row r="17" spans="1:11" ht="45" x14ac:dyDescent="0.25">
      <c r="A17" s="13" t="s">
        <v>58</v>
      </c>
      <c r="B17" s="5" t="s">
        <v>289</v>
      </c>
      <c r="C17" s="48">
        <v>220000</v>
      </c>
      <c r="D17" s="64">
        <v>113679</v>
      </c>
      <c r="E17" s="49" t="s">
        <v>110</v>
      </c>
      <c r="F17" s="69" t="s">
        <v>73</v>
      </c>
      <c r="G17" s="49" t="s">
        <v>59</v>
      </c>
      <c r="H17" s="105" t="s">
        <v>19</v>
      </c>
      <c r="I17" s="112"/>
      <c r="J17" s="108"/>
      <c r="K17" s="108"/>
    </row>
    <row r="18" spans="1:11" ht="45" x14ac:dyDescent="0.25">
      <c r="A18" s="8" t="s">
        <v>61</v>
      </c>
      <c r="B18" s="88" t="s">
        <v>290</v>
      </c>
      <c r="C18" s="64">
        <v>400000</v>
      </c>
      <c r="D18" s="81">
        <v>233900</v>
      </c>
      <c r="E18" s="49" t="s">
        <v>103</v>
      </c>
      <c r="F18" s="71" t="s">
        <v>104</v>
      </c>
      <c r="G18" s="49" t="s">
        <v>62</v>
      </c>
      <c r="H18" s="106" t="s">
        <v>39</v>
      </c>
      <c r="I18" s="112"/>
      <c r="J18" s="108"/>
      <c r="K18" s="108"/>
    </row>
    <row r="19" spans="1:11" ht="45" x14ac:dyDescent="0.25">
      <c r="A19" s="13" t="s">
        <v>63</v>
      </c>
      <c r="B19" s="88" t="s">
        <v>291</v>
      </c>
      <c r="C19" s="64">
        <v>1500000</v>
      </c>
      <c r="D19" s="48"/>
      <c r="E19" s="49" t="s">
        <v>121</v>
      </c>
      <c r="F19" s="49" t="s">
        <v>105</v>
      </c>
      <c r="G19" s="49" t="s">
        <v>36</v>
      </c>
      <c r="H19" s="105" t="s">
        <v>39</v>
      </c>
      <c r="I19" s="112"/>
      <c r="J19" s="108"/>
      <c r="K19" s="108"/>
    </row>
    <row r="20" spans="1:11" ht="25.5" x14ac:dyDescent="0.25">
      <c r="A20" s="9" t="s">
        <v>10</v>
      </c>
      <c r="B20" s="45" t="s">
        <v>11</v>
      </c>
      <c r="C20" s="46" t="s">
        <v>12</v>
      </c>
      <c r="D20" s="9" t="s">
        <v>13</v>
      </c>
      <c r="E20" s="9" t="s">
        <v>5</v>
      </c>
      <c r="F20" s="9" t="s">
        <v>6</v>
      </c>
      <c r="G20" s="9" t="s">
        <v>4</v>
      </c>
      <c r="H20" s="104" t="s">
        <v>9</v>
      </c>
      <c r="I20" s="111"/>
      <c r="J20" s="107"/>
      <c r="K20" s="107"/>
    </row>
    <row r="21" spans="1:11" ht="42" customHeight="1" x14ac:dyDescent="0.25">
      <c r="A21" s="13" t="s">
        <v>67</v>
      </c>
      <c r="B21" s="5" t="s">
        <v>306</v>
      </c>
      <c r="C21" s="48">
        <v>480000</v>
      </c>
      <c r="D21" s="131" t="s">
        <v>82</v>
      </c>
      <c r="E21" s="132"/>
      <c r="F21" s="133"/>
      <c r="G21" s="49" t="s">
        <v>22</v>
      </c>
      <c r="H21" s="105" t="s">
        <v>28</v>
      </c>
      <c r="I21" s="112"/>
      <c r="J21" s="108"/>
      <c r="K21" s="108"/>
    </row>
    <row r="22" spans="1:11" ht="30" x14ac:dyDescent="0.25">
      <c r="A22" s="13" t="s">
        <v>75</v>
      </c>
      <c r="B22" s="60" t="s">
        <v>77</v>
      </c>
      <c r="C22" s="131" t="s">
        <v>278</v>
      </c>
      <c r="D22" s="132"/>
      <c r="E22" s="132"/>
      <c r="F22" s="133"/>
      <c r="G22" s="49"/>
      <c r="H22" s="105"/>
      <c r="I22" s="112"/>
      <c r="J22" s="108"/>
      <c r="K22" s="108"/>
    </row>
    <row r="23" spans="1:11" ht="45" x14ac:dyDescent="0.25">
      <c r="A23" s="8" t="s">
        <v>76</v>
      </c>
      <c r="B23" s="59" t="s">
        <v>292</v>
      </c>
      <c r="C23" s="10">
        <v>600000</v>
      </c>
      <c r="D23" s="84">
        <v>467610</v>
      </c>
      <c r="E23" s="49" t="s">
        <v>137</v>
      </c>
      <c r="F23" s="49" t="s">
        <v>138</v>
      </c>
      <c r="G23" s="49" t="s">
        <v>36</v>
      </c>
      <c r="H23" s="106" t="s">
        <v>25</v>
      </c>
      <c r="I23" s="112"/>
      <c r="J23" s="108"/>
      <c r="K23" s="108"/>
    </row>
    <row r="24" spans="1:11" ht="45" x14ac:dyDescent="0.25">
      <c r="A24" s="13" t="s">
        <v>99</v>
      </c>
      <c r="B24" s="88" t="s">
        <v>293</v>
      </c>
      <c r="C24" s="83">
        <v>650000</v>
      </c>
      <c r="D24" s="10">
        <v>653583</v>
      </c>
      <c r="E24" s="49" t="s">
        <v>149</v>
      </c>
      <c r="F24" s="82" t="s">
        <v>128</v>
      </c>
      <c r="G24" s="49" t="s">
        <v>18</v>
      </c>
      <c r="H24" s="105" t="s">
        <v>39</v>
      </c>
      <c r="I24" s="112"/>
      <c r="J24" s="108"/>
      <c r="K24" s="108"/>
    </row>
    <row r="25" spans="1:11" ht="45" x14ac:dyDescent="0.25">
      <c r="A25" s="8" t="s">
        <v>106</v>
      </c>
      <c r="B25" s="5" t="s">
        <v>294</v>
      </c>
      <c r="C25" s="10">
        <v>600000</v>
      </c>
      <c r="D25" s="10">
        <v>416401.98</v>
      </c>
      <c r="E25" s="98" t="s">
        <v>123</v>
      </c>
      <c r="F25" s="49" t="s">
        <v>124</v>
      </c>
      <c r="G25" s="49" t="s">
        <v>36</v>
      </c>
      <c r="H25" s="106" t="s">
        <v>28</v>
      </c>
      <c r="I25" s="112"/>
      <c r="J25" s="108"/>
      <c r="K25" s="108"/>
    </row>
    <row r="26" spans="1:11" ht="45" x14ac:dyDescent="0.25">
      <c r="A26" s="13" t="s">
        <v>108</v>
      </c>
      <c r="B26" s="5" t="s">
        <v>295</v>
      </c>
      <c r="C26" s="48">
        <v>800000</v>
      </c>
      <c r="D26" s="10" t="s">
        <v>187</v>
      </c>
      <c r="E26" s="49" t="s">
        <v>185</v>
      </c>
      <c r="F26" s="85" t="s">
        <v>186</v>
      </c>
      <c r="G26" s="49" t="s">
        <v>109</v>
      </c>
      <c r="H26" s="105" t="s">
        <v>19</v>
      </c>
      <c r="I26" s="112"/>
      <c r="J26" s="108"/>
      <c r="K26" s="108"/>
    </row>
    <row r="27" spans="1:11" ht="45" x14ac:dyDescent="0.25">
      <c r="A27" s="13" t="s">
        <v>111</v>
      </c>
      <c r="B27" s="5" t="s">
        <v>296</v>
      </c>
      <c r="C27" s="48">
        <v>220000</v>
      </c>
      <c r="D27" s="10">
        <v>249200</v>
      </c>
      <c r="E27" s="49" t="s">
        <v>144</v>
      </c>
      <c r="F27" s="85" t="s">
        <v>145</v>
      </c>
      <c r="G27" s="49" t="s">
        <v>36</v>
      </c>
      <c r="H27" s="105" t="s">
        <v>28</v>
      </c>
      <c r="I27" s="112"/>
      <c r="J27" s="108"/>
      <c r="K27" s="108"/>
    </row>
    <row r="28" spans="1:11" ht="30" x14ac:dyDescent="0.25">
      <c r="A28" s="8" t="s">
        <v>112</v>
      </c>
      <c r="B28" s="5" t="s">
        <v>113</v>
      </c>
      <c r="C28" s="10">
        <v>250000</v>
      </c>
      <c r="D28" s="127" t="s">
        <v>82</v>
      </c>
      <c r="E28" s="128"/>
      <c r="F28" s="129"/>
      <c r="G28" s="49" t="s">
        <v>36</v>
      </c>
      <c r="H28" s="106" t="s">
        <v>28</v>
      </c>
      <c r="I28" s="112"/>
      <c r="J28" s="108"/>
      <c r="K28" s="109"/>
    </row>
    <row r="29" spans="1:11" ht="45" x14ac:dyDescent="0.25">
      <c r="A29" s="13" t="s">
        <v>116</v>
      </c>
      <c r="B29" s="88" t="s">
        <v>297</v>
      </c>
      <c r="C29" s="83">
        <v>1200000</v>
      </c>
      <c r="D29" s="48">
        <v>706576.6</v>
      </c>
      <c r="E29" s="49" t="s">
        <v>201</v>
      </c>
      <c r="F29" s="49" t="s">
        <v>202</v>
      </c>
      <c r="G29" s="49" t="s">
        <v>22</v>
      </c>
      <c r="H29" s="105" t="s">
        <v>39</v>
      </c>
      <c r="I29" s="112"/>
      <c r="J29" s="108"/>
      <c r="K29" s="108"/>
    </row>
    <row r="30" spans="1:11" ht="45" x14ac:dyDescent="0.25">
      <c r="A30" s="8" t="s">
        <v>117</v>
      </c>
      <c r="B30" s="5" t="s">
        <v>133</v>
      </c>
      <c r="C30" s="10">
        <v>660000</v>
      </c>
      <c r="D30" s="127" t="s">
        <v>82</v>
      </c>
      <c r="E30" s="128"/>
      <c r="F30" s="129"/>
      <c r="G30" s="49" t="s">
        <v>118</v>
      </c>
      <c r="H30" s="106" t="s">
        <v>49</v>
      </c>
      <c r="I30" s="112"/>
      <c r="J30" s="108"/>
      <c r="K30" s="109"/>
    </row>
    <row r="31" spans="1:11" ht="45" x14ac:dyDescent="0.25">
      <c r="A31" s="55" t="s">
        <v>119</v>
      </c>
      <c r="B31" s="89" t="s">
        <v>120</v>
      </c>
      <c r="C31" s="57">
        <v>1500000</v>
      </c>
      <c r="D31" s="87">
        <v>1266242</v>
      </c>
      <c r="E31" s="49" t="s">
        <v>203</v>
      </c>
      <c r="F31" s="86" t="s">
        <v>148</v>
      </c>
      <c r="G31" s="58" t="s">
        <v>22</v>
      </c>
      <c r="H31" s="106" t="s">
        <v>39</v>
      </c>
      <c r="I31" s="112"/>
      <c r="J31" s="108"/>
      <c r="K31" s="108"/>
    </row>
    <row r="32" spans="1:11" ht="45" x14ac:dyDescent="0.25">
      <c r="A32" s="8" t="s">
        <v>122</v>
      </c>
      <c r="B32" s="5" t="s">
        <v>298</v>
      </c>
      <c r="C32" s="10">
        <v>500000</v>
      </c>
      <c r="D32" s="72">
        <v>486000</v>
      </c>
      <c r="E32" s="47" t="s">
        <v>190</v>
      </c>
      <c r="F32" s="73" t="s">
        <v>191</v>
      </c>
      <c r="G32" s="49" t="s">
        <v>22</v>
      </c>
      <c r="H32" s="106" t="s">
        <v>25</v>
      </c>
      <c r="I32" s="112"/>
      <c r="J32" s="108"/>
      <c r="K32" s="109"/>
    </row>
    <row r="33" spans="1:11" ht="45" x14ac:dyDescent="0.25">
      <c r="A33" s="13" t="s">
        <v>125</v>
      </c>
      <c r="B33" s="5" t="s">
        <v>127</v>
      </c>
      <c r="C33" s="64">
        <v>1300000</v>
      </c>
      <c r="D33" s="64">
        <v>1261812</v>
      </c>
      <c r="E33" s="49" t="s">
        <v>153</v>
      </c>
      <c r="F33" s="49" t="s">
        <v>154</v>
      </c>
      <c r="G33" s="49" t="s">
        <v>36</v>
      </c>
      <c r="H33" s="105" t="s">
        <v>126</v>
      </c>
      <c r="I33" s="112"/>
      <c r="J33" s="108"/>
      <c r="K33" s="108"/>
    </row>
    <row r="34" spans="1:11" ht="45" x14ac:dyDescent="0.25">
      <c r="A34" s="8" t="s">
        <v>129</v>
      </c>
      <c r="B34" s="88" t="s">
        <v>231</v>
      </c>
      <c r="C34" s="10">
        <v>355371.9</v>
      </c>
      <c r="D34" s="124" t="s">
        <v>257</v>
      </c>
      <c r="E34" s="125"/>
      <c r="F34" s="126"/>
      <c r="G34" s="49" t="s">
        <v>18</v>
      </c>
      <c r="H34" s="106" t="s">
        <v>126</v>
      </c>
      <c r="I34" s="112"/>
      <c r="J34" s="108"/>
      <c r="K34" s="108"/>
    </row>
    <row r="35" spans="1:11" ht="45" x14ac:dyDescent="0.25">
      <c r="A35" s="13" t="s">
        <v>130</v>
      </c>
      <c r="B35" s="5" t="s">
        <v>131</v>
      </c>
      <c r="C35" s="64">
        <v>240000</v>
      </c>
      <c r="D35" s="64">
        <v>295000</v>
      </c>
      <c r="E35" s="49" t="s">
        <v>198</v>
      </c>
      <c r="F35" s="49" t="s">
        <v>155</v>
      </c>
      <c r="G35" s="49" t="s">
        <v>36</v>
      </c>
      <c r="H35" s="105" t="s">
        <v>126</v>
      </c>
      <c r="I35" s="112"/>
      <c r="J35" s="108"/>
      <c r="K35" s="108"/>
    </row>
    <row r="36" spans="1:11" ht="105" x14ac:dyDescent="0.25">
      <c r="A36" s="8" t="s">
        <v>132</v>
      </c>
      <c r="B36" s="5" t="s">
        <v>134</v>
      </c>
      <c r="C36" s="10">
        <v>660000</v>
      </c>
      <c r="D36" s="64">
        <v>623225</v>
      </c>
      <c r="E36" s="47" t="s">
        <v>184</v>
      </c>
      <c r="F36" s="47" t="s">
        <v>189</v>
      </c>
      <c r="G36" s="49" t="s">
        <v>118</v>
      </c>
      <c r="H36" s="106" t="s">
        <v>19</v>
      </c>
      <c r="I36" s="112"/>
      <c r="J36" s="108"/>
      <c r="K36" s="108"/>
    </row>
    <row r="37" spans="1:11" ht="30" x14ac:dyDescent="0.25">
      <c r="A37" s="13" t="s">
        <v>135</v>
      </c>
      <c r="B37" s="5" t="s">
        <v>136</v>
      </c>
      <c r="C37" s="48">
        <v>1700000</v>
      </c>
      <c r="D37" s="64">
        <f>1110780/1.21</f>
        <v>918000</v>
      </c>
      <c r="E37" s="49" t="s">
        <v>188</v>
      </c>
      <c r="F37" s="49" t="s">
        <v>183</v>
      </c>
      <c r="G37" s="49" t="s">
        <v>18</v>
      </c>
      <c r="H37" s="105" t="s">
        <v>19</v>
      </c>
      <c r="I37" s="112"/>
      <c r="J37" s="108"/>
      <c r="K37" s="108"/>
    </row>
    <row r="38" spans="1:11" ht="60" x14ac:dyDescent="0.25">
      <c r="A38" s="13" t="s">
        <v>139</v>
      </c>
      <c r="B38" s="5" t="s">
        <v>140</v>
      </c>
      <c r="C38" s="10">
        <v>300000</v>
      </c>
      <c r="D38" s="64">
        <v>209500</v>
      </c>
      <c r="E38" s="49" t="s">
        <v>216</v>
      </c>
      <c r="F38" s="49" t="s">
        <v>86</v>
      </c>
      <c r="G38" s="49" t="s">
        <v>22</v>
      </c>
      <c r="H38" s="106" t="s">
        <v>126</v>
      </c>
      <c r="I38" s="112"/>
      <c r="J38" s="108"/>
      <c r="K38" s="108"/>
    </row>
    <row r="39" spans="1:11" ht="45" x14ac:dyDescent="0.25">
      <c r="A39" s="13" t="s">
        <v>141</v>
      </c>
      <c r="B39" s="5" t="s">
        <v>142</v>
      </c>
      <c r="C39" s="48">
        <v>4300000</v>
      </c>
      <c r="D39" s="34">
        <v>3892336.54</v>
      </c>
      <c r="E39" s="49" t="s">
        <v>213</v>
      </c>
      <c r="F39" s="47" t="s">
        <v>154</v>
      </c>
      <c r="G39" s="49" t="s">
        <v>22</v>
      </c>
      <c r="H39" s="105" t="s">
        <v>28</v>
      </c>
      <c r="I39" s="112"/>
      <c r="J39" s="108"/>
      <c r="K39" s="108"/>
    </row>
    <row r="40" spans="1:11" ht="45" x14ac:dyDescent="0.25">
      <c r="A40" s="8" t="s">
        <v>143</v>
      </c>
      <c r="B40" s="5" t="s">
        <v>299</v>
      </c>
      <c r="C40" s="10">
        <v>300000</v>
      </c>
      <c r="D40" s="64">
        <v>247000</v>
      </c>
      <c r="E40" s="49" t="s">
        <v>199</v>
      </c>
      <c r="F40" s="49" t="s">
        <v>158</v>
      </c>
      <c r="G40" s="49" t="s">
        <v>22</v>
      </c>
      <c r="H40" s="106" t="s">
        <v>126</v>
      </c>
      <c r="I40" s="112"/>
      <c r="J40" s="108"/>
      <c r="K40" s="108"/>
    </row>
    <row r="41" spans="1:11" ht="45" x14ac:dyDescent="0.25">
      <c r="A41" s="13" t="s">
        <v>146</v>
      </c>
      <c r="B41" s="5" t="s">
        <v>300</v>
      </c>
      <c r="C41" s="64">
        <v>250000</v>
      </c>
      <c r="D41" s="64">
        <v>195000</v>
      </c>
      <c r="E41" s="49" t="s">
        <v>200</v>
      </c>
      <c r="F41" s="49" t="s">
        <v>156</v>
      </c>
      <c r="G41" s="49" t="s">
        <v>22</v>
      </c>
      <c r="H41" s="106" t="s">
        <v>126</v>
      </c>
      <c r="I41" s="112"/>
      <c r="J41" s="108"/>
      <c r="K41" s="108"/>
    </row>
    <row r="42" spans="1:11" ht="60" x14ac:dyDescent="0.25">
      <c r="A42" s="8" t="s">
        <v>147</v>
      </c>
      <c r="B42" s="5" t="s">
        <v>301</v>
      </c>
      <c r="C42" s="10">
        <v>500000</v>
      </c>
      <c r="D42" s="10">
        <v>574371.31999999995</v>
      </c>
      <c r="E42" s="74" t="s">
        <v>253</v>
      </c>
      <c r="F42" s="53" t="s">
        <v>181</v>
      </c>
      <c r="G42" s="49" t="s">
        <v>22</v>
      </c>
      <c r="H42" s="106" t="s">
        <v>25</v>
      </c>
      <c r="I42" s="112"/>
      <c r="J42" s="108"/>
      <c r="K42" s="108"/>
    </row>
    <row r="43" spans="1:11" ht="45" x14ac:dyDescent="0.25">
      <c r="A43" s="8" t="s">
        <v>150</v>
      </c>
      <c r="B43" s="5" t="s">
        <v>308</v>
      </c>
      <c r="C43" s="48">
        <v>700000</v>
      </c>
      <c r="D43" s="72">
        <v>970523.33</v>
      </c>
      <c r="E43" s="49" t="s">
        <v>211</v>
      </c>
      <c r="F43" s="85" t="s">
        <v>212</v>
      </c>
      <c r="G43" s="49" t="s">
        <v>22</v>
      </c>
      <c r="H43" s="105" t="s">
        <v>28</v>
      </c>
      <c r="I43" s="112"/>
      <c r="J43" s="108"/>
      <c r="K43" s="108"/>
    </row>
    <row r="44" spans="1:11" ht="45" x14ac:dyDescent="0.25">
      <c r="A44" s="8" t="s">
        <v>151</v>
      </c>
      <c r="B44" s="5" t="s">
        <v>152</v>
      </c>
      <c r="C44" s="10">
        <v>1652892.56</v>
      </c>
      <c r="D44" s="10">
        <v>1652892.56</v>
      </c>
      <c r="E44" s="49" t="s">
        <v>229</v>
      </c>
      <c r="F44" s="49" t="s">
        <v>230</v>
      </c>
      <c r="G44" s="49" t="s">
        <v>22</v>
      </c>
      <c r="H44" s="106" t="s">
        <v>126</v>
      </c>
      <c r="I44" s="112"/>
      <c r="J44" s="108"/>
      <c r="K44" s="108"/>
    </row>
    <row r="45" spans="1:11" ht="45" x14ac:dyDescent="0.25">
      <c r="A45" s="13" t="s">
        <v>157</v>
      </c>
      <c r="B45" s="5" t="s">
        <v>310</v>
      </c>
      <c r="C45" s="64">
        <v>290000</v>
      </c>
      <c r="D45" s="48">
        <v>352845.44</v>
      </c>
      <c r="E45" s="49" t="s">
        <v>234</v>
      </c>
      <c r="F45" s="49" t="s">
        <v>233</v>
      </c>
      <c r="G45" s="49" t="s">
        <v>235</v>
      </c>
      <c r="H45" s="105" t="s">
        <v>28</v>
      </c>
      <c r="I45" s="112"/>
      <c r="J45" s="108"/>
      <c r="K45" s="108"/>
    </row>
    <row r="46" spans="1:11" ht="30" x14ac:dyDescent="0.25">
      <c r="A46" s="13" t="s">
        <v>192</v>
      </c>
      <c r="B46" s="5" t="s">
        <v>193</v>
      </c>
      <c r="C46" s="10">
        <v>2000000</v>
      </c>
      <c r="D46" s="124" t="s">
        <v>82</v>
      </c>
      <c r="E46" s="125"/>
      <c r="F46" s="126"/>
      <c r="G46" s="49" t="s">
        <v>22</v>
      </c>
      <c r="H46" s="106" t="s">
        <v>126</v>
      </c>
      <c r="I46" s="112"/>
      <c r="J46" s="108"/>
      <c r="K46" s="108"/>
    </row>
    <row r="47" spans="1:11" ht="45" x14ac:dyDescent="0.25">
      <c r="A47" s="13" t="s">
        <v>194</v>
      </c>
      <c r="B47" s="5" t="s">
        <v>309</v>
      </c>
      <c r="C47" s="64">
        <v>280000</v>
      </c>
      <c r="D47" s="64">
        <v>280000</v>
      </c>
      <c r="E47" s="49" t="s">
        <v>237</v>
      </c>
      <c r="F47" s="49" t="s">
        <v>238</v>
      </c>
      <c r="G47" s="49" t="s">
        <v>22</v>
      </c>
      <c r="H47" s="105" t="s">
        <v>195</v>
      </c>
      <c r="I47" s="112"/>
      <c r="J47" s="108"/>
      <c r="K47" s="108"/>
    </row>
    <row r="48" spans="1:11" ht="45" x14ac:dyDescent="0.25">
      <c r="A48" s="99" t="s">
        <v>204</v>
      </c>
      <c r="B48" s="56" t="s">
        <v>205</v>
      </c>
      <c r="C48" s="101">
        <v>1650000</v>
      </c>
      <c r="D48" s="101">
        <v>1405116.06</v>
      </c>
      <c r="E48" s="49" t="s">
        <v>228</v>
      </c>
      <c r="F48" s="47" t="s">
        <v>154</v>
      </c>
      <c r="G48" s="58" t="s">
        <v>36</v>
      </c>
      <c r="H48" s="105" t="s">
        <v>206</v>
      </c>
      <c r="I48" s="112"/>
      <c r="J48" s="108"/>
      <c r="K48" s="108"/>
    </row>
    <row r="49" spans="1:11" ht="60" x14ac:dyDescent="0.25">
      <c r="A49" s="99" t="s">
        <v>217</v>
      </c>
      <c r="B49" s="56" t="s">
        <v>311</v>
      </c>
      <c r="C49" s="100">
        <v>380000</v>
      </c>
      <c r="D49" s="100">
        <v>245860</v>
      </c>
      <c r="E49" s="58" t="s">
        <v>243</v>
      </c>
      <c r="F49" s="58" t="s">
        <v>244</v>
      </c>
      <c r="G49" s="49" t="s">
        <v>22</v>
      </c>
      <c r="H49" s="105" t="s">
        <v>206</v>
      </c>
      <c r="I49" s="112"/>
      <c r="J49" s="108"/>
      <c r="K49" s="108"/>
    </row>
    <row r="50" spans="1:11" ht="45" x14ac:dyDescent="0.25">
      <c r="A50" s="99" t="s">
        <v>223</v>
      </c>
      <c r="B50" s="56" t="s">
        <v>224</v>
      </c>
      <c r="C50" s="100">
        <v>1000000</v>
      </c>
      <c r="D50" s="100">
        <v>1000000</v>
      </c>
      <c r="E50" s="58" t="s">
        <v>241</v>
      </c>
      <c r="F50" s="58" t="s">
        <v>242</v>
      </c>
      <c r="G50" s="58" t="s">
        <v>62</v>
      </c>
      <c r="H50" s="105" t="s">
        <v>206</v>
      </c>
      <c r="I50" s="112"/>
      <c r="J50" s="108"/>
      <c r="K50" s="108"/>
    </row>
    <row r="51" spans="1:11" ht="45" x14ac:dyDescent="0.25">
      <c r="A51" s="99" t="s">
        <v>225</v>
      </c>
      <c r="B51" s="56" t="s">
        <v>226</v>
      </c>
      <c r="C51" s="100">
        <v>1000000</v>
      </c>
      <c r="D51" s="100">
        <v>1000000</v>
      </c>
      <c r="E51" s="58" t="s">
        <v>245</v>
      </c>
      <c r="F51" s="58" t="s">
        <v>246</v>
      </c>
      <c r="G51" s="58" t="s">
        <v>62</v>
      </c>
      <c r="H51" s="105" t="s">
        <v>206</v>
      </c>
      <c r="I51" s="112"/>
      <c r="J51" s="108"/>
      <c r="K51" s="108"/>
    </row>
    <row r="52" spans="1:11" ht="45" x14ac:dyDescent="0.25">
      <c r="A52" s="8" t="s">
        <v>232</v>
      </c>
      <c r="B52" s="5" t="s">
        <v>236</v>
      </c>
      <c r="C52" s="10">
        <v>3000000</v>
      </c>
      <c r="D52" s="10">
        <v>3290383.82</v>
      </c>
      <c r="E52" s="49" t="s">
        <v>256</v>
      </c>
      <c r="F52" s="49" t="s">
        <v>212</v>
      </c>
      <c r="G52" s="49" t="s">
        <v>62</v>
      </c>
      <c r="H52" s="106" t="s">
        <v>126</v>
      </c>
      <c r="I52" s="112"/>
      <c r="J52" s="108"/>
      <c r="K52" s="108"/>
    </row>
    <row r="53" spans="1:11" ht="60" x14ac:dyDescent="0.25">
      <c r="A53" s="8" t="s">
        <v>239</v>
      </c>
      <c r="B53" s="5" t="s">
        <v>240</v>
      </c>
      <c r="C53" s="10">
        <v>450000</v>
      </c>
      <c r="D53" s="10">
        <v>342200</v>
      </c>
      <c r="E53" s="58" t="s">
        <v>263</v>
      </c>
      <c r="F53" s="58" t="s">
        <v>244</v>
      </c>
      <c r="G53" s="49" t="s">
        <v>62</v>
      </c>
      <c r="H53" s="105" t="s">
        <v>206</v>
      </c>
      <c r="I53" s="112"/>
      <c r="J53" s="108"/>
      <c r="K53" s="108"/>
    </row>
    <row r="54" spans="1:11" ht="105" x14ac:dyDescent="0.25">
      <c r="A54" s="13" t="s">
        <v>247</v>
      </c>
      <c r="B54" s="5" t="s">
        <v>249</v>
      </c>
      <c r="C54" s="48">
        <v>1600000</v>
      </c>
      <c r="D54" s="70" t="s">
        <v>276</v>
      </c>
      <c r="E54" s="49" t="s">
        <v>275</v>
      </c>
      <c r="F54" s="71" t="s">
        <v>277</v>
      </c>
      <c r="G54" s="49" t="s">
        <v>22</v>
      </c>
      <c r="H54" s="105" t="s">
        <v>28</v>
      </c>
      <c r="I54" s="112"/>
      <c r="J54" s="108"/>
      <c r="K54" s="108"/>
    </row>
    <row r="55" spans="1:11" ht="105" x14ac:dyDescent="0.25">
      <c r="A55" s="8" t="s">
        <v>248</v>
      </c>
      <c r="B55" s="5" t="s">
        <v>250</v>
      </c>
      <c r="C55" s="10">
        <v>1600000</v>
      </c>
      <c r="D55" s="70" t="s">
        <v>276</v>
      </c>
      <c r="E55" s="49" t="s">
        <v>280</v>
      </c>
      <c r="F55" s="71" t="s">
        <v>279</v>
      </c>
      <c r="G55" s="49" t="s">
        <v>22</v>
      </c>
      <c r="H55" s="106" t="s">
        <v>28</v>
      </c>
      <c r="I55" s="112"/>
      <c r="J55" s="108"/>
      <c r="K55" s="108"/>
    </row>
    <row r="56" spans="1:11" ht="45" x14ac:dyDescent="0.25">
      <c r="A56" s="13" t="s">
        <v>251</v>
      </c>
      <c r="B56" s="5" t="s">
        <v>252</v>
      </c>
      <c r="C56" s="48">
        <v>400000</v>
      </c>
      <c r="D56" s="48">
        <v>349527.2</v>
      </c>
      <c r="E56" s="49" t="s">
        <v>264</v>
      </c>
      <c r="F56" s="49" t="s">
        <v>265</v>
      </c>
      <c r="G56" s="49" t="s">
        <v>36</v>
      </c>
      <c r="H56" s="105" t="s">
        <v>19</v>
      </c>
      <c r="I56" s="112"/>
      <c r="J56" s="108"/>
      <c r="K56" s="108"/>
    </row>
    <row r="57" spans="1:11" x14ac:dyDescent="0.25">
      <c r="A57" s="8"/>
      <c r="B57" s="5"/>
      <c r="C57" s="10"/>
      <c r="D57" s="10"/>
      <c r="E57" s="47"/>
      <c r="F57" s="49"/>
      <c r="G57" s="49"/>
      <c r="H57" s="5"/>
      <c r="I57" s="50"/>
      <c r="J57" s="50"/>
      <c r="K57" s="50"/>
    </row>
    <row r="58" spans="1:11" x14ac:dyDescent="0.25">
      <c r="A58" s="13"/>
      <c r="B58" s="5"/>
      <c r="C58" s="48"/>
      <c r="D58" s="48"/>
      <c r="E58" s="49"/>
      <c r="F58" s="49"/>
      <c r="G58" s="49"/>
      <c r="H58" s="6"/>
      <c r="I58" s="50"/>
      <c r="J58" s="50"/>
      <c r="K58" s="50"/>
    </row>
    <row r="59" spans="1:11" x14ac:dyDescent="0.25">
      <c r="A59" s="8"/>
      <c r="B59" s="5"/>
      <c r="C59" s="10"/>
      <c r="D59" s="10"/>
      <c r="E59" s="47"/>
      <c r="F59" s="49"/>
      <c r="G59" s="49"/>
      <c r="H59" s="5"/>
      <c r="I59" s="50"/>
      <c r="J59" s="50"/>
      <c r="K59" s="50"/>
    </row>
    <row r="60" spans="1:11" x14ac:dyDescent="0.25">
      <c r="A60" s="13"/>
      <c r="B60" s="5"/>
      <c r="C60" s="48"/>
      <c r="D60" s="72"/>
      <c r="E60" s="49"/>
      <c r="F60" s="73"/>
      <c r="G60" s="49"/>
      <c r="H60" s="6"/>
      <c r="I60" s="50"/>
      <c r="J60" s="50"/>
      <c r="K60" s="25"/>
    </row>
    <row r="61" spans="1:11" x14ac:dyDescent="0.25">
      <c r="A61" s="8"/>
      <c r="B61" s="5"/>
      <c r="C61" s="10"/>
      <c r="D61" s="10"/>
      <c r="E61" s="47"/>
      <c r="F61" s="49"/>
      <c r="G61" s="49"/>
      <c r="H61" s="5"/>
      <c r="I61" s="50"/>
      <c r="J61" s="50"/>
      <c r="K61" s="50"/>
    </row>
    <row r="62" spans="1:11" x14ac:dyDescent="0.25">
      <c r="A62" s="13"/>
      <c r="B62" s="5"/>
      <c r="C62" s="48"/>
      <c r="D62" s="72"/>
      <c r="E62" s="49"/>
      <c r="F62" s="73"/>
      <c r="G62" s="49"/>
      <c r="H62" s="6"/>
      <c r="I62" s="50"/>
      <c r="J62" s="50"/>
      <c r="K62" s="50"/>
    </row>
    <row r="63" spans="1:11" x14ac:dyDescent="0.25">
      <c r="A63" s="8"/>
      <c r="B63" s="5"/>
      <c r="C63" s="10"/>
      <c r="D63" s="10"/>
      <c r="E63" s="47"/>
      <c r="F63" s="49"/>
      <c r="G63" s="49"/>
      <c r="H63" s="5"/>
      <c r="I63" s="50"/>
      <c r="J63" s="50"/>
      <c r="K63" s="25"/>
    </row>
    <row r="64" spans="1:11" x14ac:dyDescent="0.25">
      <c r="A64" s="13"/>
      <c r="B64" s="5"/>
      <c r="C64" s="48"/>
      <c r="D64" s="48"/>
      <c r="E64" s="49"/>
      <c r="F64" s="49"/>
      <c r="G64" s="49"/>
      <c r="H64" s="6"/>
      <c r="I64" s="50"/>
      <c r="J64" s="50"/>
      <c r="K64" s="50"/>
    </row>
    <row r="65" spans="1:11" x14ac:dyDescent="0.25">
      <c r="A65" s="8"/>
      <c r="B65" s="5"/>
      <c r="C65" s="10"/>
      <c r="D65" s="10"/>
      <c r="E65" s="47"/>
      <c r="F65" s="49"/>
      <c r="G65" s="49"/>
      <c r="H65" s="5"/>
      <c r="I65" s="50"/>
      <c r="J65" s="50"/>
      <c r="K65" s="50"/>
    </row>
    <row r="66" spans="1:11" x14ac:dyDescent="0.25">
      <c r="A66" s="13"/>
      <c r="B66" s="5"/>
      <c r="C66" s="48"/>
      <c r="D66" s="48"/>
      <c r="E66" s="47"/>
      <c r="F66" s="49"/>
      <c r="G66" s="49"/>
      <c r="H66" s="6"/>
      <c r="I66" s="50"/>
      <c r="J66" s="50"/>
      <c r="K66" s="50"/>
    </row>
    <row r="67" spans="1:11" x14ac:dyDescent="0.25">
      <c r="A67" s="8"/>
      <c r="B67" s="5"/>
      <c r="C67" s="10"/>
      <c r="D67" s="10"/>
      <c r="E67" s="49"/>
      <c r="F67" s="49"/>
      <c r="G67" s="49"/>
      <c r="H67" s="5"/>
      <c r="I67" s="50"/>
      <c r="J67" s="50"/>
      <c r="K67" s="50"/>
    </row>
    <row r="68" spans="1:11" x14ac:dyDescent="0.25">
      <c r="A68" s="13"/>
      <c r="B68" s="5"/>
      <c r="C68" s="48"/>
      <c r="D68" s="48"/>
      <c r="E68" s="49"/>
      <c r="F68" s="49"/>
      <c r="G68" s="49"/>
      <c r="H68" s="6"/>
      <c r="I68" s="50"/>
      <c r="J68" s="50"/>
      <c r="K68" s="50"/>
    </row>
    <row r="69" spans="1:11" x14ac:dyDescent="0.25">
      <c r="A69" s="8"/>
      <c r="B69" s="5"/>
      <c r="C69" s="10"/>
      <c r="D69" s="10"/>
      <c r="E69" s="49"/>
      <c r="F69" s="49"/>
      <c r="G69" s="49"/>
      <c r="H69" s="5"/>
      <c r="I69" s="50"/>
      <c r="J69" s="50"/>
      <c r="K69" s="50"/>
    </row>
    <row r="70" spans="1:11" x14ac:dyDescent="0.25">
      <c r="A70" s="13"/>
      <c r="B70" s="5"/>
      <c r="C70" s="10"/>
      <c r="D70" s="48"/>
      <c r="E70" s="47"/>
      <c r="F70" s="49"/>
      <c r="G70" s="49"/>
      <c r="H70" s="6"/>
      <c r="I70" s="50"/>
      <c r="J70" s="50"/>
      <c r="K70" s="50"/>
    </row>
    <row r="71" spans="1:11" x14ac:dyDescent="0.25">
      <c r="A71" s="8"/>
      <c r="B71" s="5"/>
      <c r="C71" s="10"/>
      <c r="D71" s="10"/>
      <c r="E71" s="49"/>
      <c r="F71" s="49"/>
      <c r="G71" s="49"/>
      <c r="H71" s="5"/>
      <c r="I71" s="50"/>
      <c r="J71" s="50"/>
      <c r="K71" s="50"/>
    </row>
    <row r="72" spans="1:11" x14ac:dyDescent="0.25">
      <c r="A72" s="13"/>
      <c r="B72" s="5"/>
      <c r="C72" s="48"/>
      <c r="D72" s="48"/>
      <c r="E72" s="47"/>
      <c r="F72" s="49"/>
      <c r="G72" s="49"/>
      <c r="H72" s="6"/>
      <c r="I72" s="50"/>
      <c r="J72" s="50"/>
      <c r="K72" s="25"/>
    </row>
    <row r="73" spans="1:11" x14ac:dyDescent="0.25">
      <c r="A73" s="8"/>
      <c r="B73" s="5"/>
      <c r="C73" s="10"/>
      <c r="D73" s="10"/>
      <c r="E73" s="49"/>
      <c r="F73" s="49"/>
      <c r="G73" s="49"/>
      <c r="H73" s="5"/>
      <c r="I73" s="50"/>
      <c r="J73" s="50"/>
      <c r="K73" s="50"/>
    </row>
    <row r="74" spans="1:11" x14ac:dyDescent="0.25">
      <c r="A74" s="13"/>
      <c r="B74" s="5"/>
      <c r="C74" s="48"/>
      <c r="D74" s="48"/>
      <c r="E74" s="47"/>
      <c r="F74" s="49"/>
      <c r="G74" s="49"/>
      <c r="H74" s="6"/>
      <c r="I74" s="50"/>
      <c r="J74" s="50"/>
      <c r="K74" s="50"/>
    </row>
    <row r="75" spans="1:11" x14ac:dyDescent="0.25">
      <c r="A75" s="8"/>
      <c r="B75" s="5"/>
      <c r="C75" s="10"/>
      <c r="D75" s="10"/>
      <c r="E75" s="49"/>
      <c r="F75" s="49"/>
      <c r="G75" s="49"/>
      <c r="H75" s="5"/>
      <c r="I75" s="50"/>
      <c r="J75" s="50"/>
      <c r="K75" s="25"/>
    </row>
    <row r="76" spans="1:11" x14ac:dyDescent="0.25">
      <c r="A76" s="13"/>
      <c r="B76" s="5"/>
      <c r="C76" s="48"/>
      <c r="D76" s="48"/>
      <c r="E76" s="47"/>
      <c r="F76" s="49"/>
      <c r="G76" s="49"/>
      <c r="H76" s="6"/>
      <c r="I76" s="50"/>
      <c r="J76" s="50"/>
      <c r="K76" s="50"/>
    </row>
    <row r="77" spans="1:11" x14ac:dyDescent="0.25">
      <c r="A77" s="13"/>
      <c r="B77" s="5"/>
      <c r="C77" s="48"/>
      <c r="D77" s="48"/>
      <c r="E77" s="47"/>
      <c r="F77" s="49"/>
      <c r="G77" s="49"/>
      <c r="H77" s="6"/>
      <c r="I77" s="50"/>
      <c r="J77" s="50"/>
      <c r="K77" s="50"/>
    </row>
    <row r="78" spans="1:11" x14ac:dyDescent="0.25">
      <c r="A78" s="8"/>
      <c r="B78" s="5"/>
      <c r="C78" s="10"/>
      <c r="D78" s="10"/>
      <c r="E78" s="49"/>
      <c r="F78" s="49"/>
      <c r="G78" s="49"/>
      <c r="H78" s="5"/>
      <c r="I78" s="50"/>
      <c r="J78" s="50"/>
      <c r="K78" s="25"/>
    </row>
    <row r="79" spans="1:11" x14ac:dyDescent="0.25">
      <c r="A79" s="13"/>
      <c r="B79" s="5"/>
      <c r="C79" s="48"/>
      <c r="D79" s="48"/>
      <c r="E79" s="47"/>
      <c r="F79" s="49"/>
      <c r="G79" s="49"/>
      <c r="H79" s="6"/>
      <c r="I79" s="50"/>
      <c r="J79" s="50"/>
      <c r="K79" s="50"/>
    </row>
    <row r="80" spans="1:11" x14ac:dyDescent="0.25">
      <c r="A80" s="8"/>
      <c r="B80" s="5"/>
      <c r="C80" s="10"/>
      <c r="D80" s="10"/>
      <c r="E80" s="49"/>
      <c r="F80" s="49"/>
      <c r="G80" s="49"/>
      <c r="H80" s="5"/>
      <c r="I80" s="50"/>
      <c r="J80" s="50"/>
      <c r="K80" s="50"/>
    </row>
    <row r="81" spans="1:11" x14ac:dyDescent="0.25">
      <c r="A81" s="13"/>
      <c r="B81" s="5"/>
      <c r="C81" s="48"/>
      <c r="D81" s="48"/>
      <c r="E81" s="47"/>
      <c r="F81" s="49"/>
      <c r="G81" s="49"/>
      <c r="H81" s="6"/>
      <c r="I81" s="50"/>
      <c r="J81" s="50"/>
      <c r="K81" s="25"/>
    </row>
    <row r="82" spans="1:11" x14ac:dyDescent="0.25">
      <c r="A82" s="8"/>
      <c r="B82" s="5"/>
      <c r="C82" s="10"/>
      <c r="D82" s="10"/>
      <c r="E82" s="49"/>
      <c r="F82" s="49"/>
      <c r="G82" s="49"/>
      <c r="H82" s="5"/>
      <c r="I82" s="50"/>
      <c r="J82" s="50"/>
      <c r="K82" s="50"/>
    </row>
    <row r="83" spans="1:11" x14ac:dyDescent="0.25">
      <c r="A83" s="13"/>
      <c r="B83" s="5"/>
      <c r="C83" s="48"/>
      <c r="D83" s="48"/>
      <c r="E83" s="47"/>
      <c r="F83" s="49"/>
      <c r="G83" s="49"/>
      <c r="H83" s="6"/>
      <c r="I83" s="50"/>
      <c r="J83" s="50"/>
      <c r="K83" s="50"/>
    </row>
    <row r="84" spans="1:11" x14ac:dyDescent="0.25">
      <c r="A84" s="8"/>
      <c r="B84" s="5"/>
      <c r="C84" s="10"/>
      <c r="D84" s="10"/>
      <c r="E84" s="49"/>
      <c r="F84" s="49"/>
      <c r="G84" s="49"/>
      <c r="H84" s="5"/>
      <c r="I84" s="50"/>
      <c r="J84" s="50"/>
      <c r="K84" s="25"/>
    </row>
    <row r="85" spans="1:11" x14ac:dyDescent="0.25">
      <c r="A85" s="13"/>
      <c r="B85" s="5"/>
      <c r="C85" s="48"/>
      <c r="D85" s="48"/>
      <c r="E85" s="47"/>
      <c r="F85" s="49"/>
      <c r="G85" s="49"/>
      <c r="H85" s="6"/>
      <c r="I85" s="50"/>
      <c r="J85" s="50"/>
      <c r="K85" s="50"/>
    </row>
    <row r="86" spans="1:11" x14ac:dyDescent="0.25">
      <c r="A86" s="8"/>
      <c r="B86" s="5"/>
      <c r="C86" s="10"/>
      <c r="D86" s="10"/>
      <c r="E86" s="49"/>
      <c r="F86" s="49"/>
      <c r="G86" s="49"/>
      <c r="H86" s="5"/>
      <c r="I86" s="50"/>
      <c r="J86" s="50"/>
      <c r="K86" s="50"/>
    </row>
    <row r="87" spans="1:11" x14ac:dyDescent="0.25">
      <c r="A87" s="13"/>
      <c r="B87" s="5"/>
      <c r="C87" s="48"/>
      <c r="D87" s="48"/>
      <c r="E87" s="47"/>
      <c r="F87" s="49"/>
      <c r="G87" s="49"/>
      <c r="H87" s="6"/>
      <c r="I87" s="50"/>
      <c r="J87" s="50"/>
      <c r="K87" s="25"/>
    </row>
    <row r="88" spans="1:11" x14ac:dyDescent="0.25">
      <c r="A88" s="8"/>
      <c r="B88" s="5"/>
      <c r="C88" s="10"/>
      <c r="D88" s="10"/>
      <c r="E88" s="49"/>
      <c r="F88" s="49"/>
      <c r="G88" s="49"/>
      <c r="H88" s="5"/>
      <c r="I88" s="50"/>
      <c r="J88" s="50"/>
      <c r="K88" s="50"/>
    </row>
    <row r="89" spans="1:11" x14ac:dyDescent="0.25">
      <c r="A89" s="13"/>
      <c r="B89" s="5"/>
      <c r="C89" s="48"/>
      <c r="D89" s="48"/>
      <c r="E89" s="47"/>
      <c r="F89" s="49"/>
      <c r="G89" s="49"/>
      <c r="H89" s="6"/>
      <c r="I89" s="50"/>
      <c r="J89" s="50"/>
      <c r="K89" s="50"/>
    </row>
    <row r="90" spans="1:11" x14ac:dyDescent="0.25">
      <c r="A90" s="8"/>
      <c r="B90" s="5"/>
      <c r="C90" s="10"/>
      <c r="D90" s="10"/>
      <c r="E90" s="49"/>
      <c r="F90" s="49"/>
      <c r="G90" s="49"/>
      <c r="H90" s="5"/>
      <c r="I90" s="50"/>
      <c r="J90" s="50"/>
      <c r="K90" s="25"/>
    </row>
    <row r="91" spans="1:11" x14ac:dyDescent="0.25">
      <c r="A91" s="13"/>
      <c r="B91" s="5"/>
      <c r="C91" s="48"/>
      <c r="D91" s="48"/>
      <c r="E91" s="47"/>
      <c r="F91" s="49"/>
      <c r="G91" s="49"/>
      <c r="H91" s="6"/>
      <c r="I91" s="51"/>
      <c r="J91" s="50"/>
      <c r="K91" s="50"/>
    </row>
  </sheetData>
  <autoFilter ref="A1:H83" xr:uid="{00000000-0009-0000-0000-000001000000}">
    <filterColumn colId="0" showButton="0"/>
    <filterColumn colId="1" showButton="0"/>
    <filterColumn colId="2" showButton="0"/>
    <filterColumn colId="3" showButton="0"/>
    <filterColumn colId="4" showButton="0"/>
  </autoFilter>
  <mergeCells count="11">
    <mergeCell ref="D46:F46"/>
    <mergeCell ref="D30:F30"/>
    <mergeCell ref="D28:F28"/>
    <mergeCell ref="A1:F1"/>
    <mergeCell ref="D13:F13"/>
    <mergeCell ref="D4:F4"/>
    <mergeCell ref="D5:F5"/>
    <mergeCell ref="D21:F21"/>
    <mergeCell ref="D16:F16"/>
    <mergeCell ref="D34:F34"/>
    <mergeCell ref="C22:F22"/>
  </mergeCells>
  <phoneticPr fontId="31" type="noConversion"/>
  <pageMargins left="0.70866141732283472" right="0.70866141732283472" top="0.59055118110236227" bottom="0.59055118110236227" header="0.51181102362204722" footer="0.51181102362204722"/>
  <pageSetup paperSize="9" scale="60" firstPageNumber="0" fitToHeight="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VZ 2021</vt:lpstr>
      <vt:lpstr>VZMR 2021</vt:lpstr>
      <vt:lpstr>'VZMR 2021'!Oblast_tisku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Hodíková Eva</dc:creator>
  <cp:lastModifiedBy>Havelková Kamila</cp:lastModifiedBy>
  <cp:lastPrinted>2022-05-18T06:53:01Z</cp:lastPrinted>
  <dcterms:created xsi:type="dcterms:W3CDTF">2013-02-05T09:18:21Z</dcterms:created>
  <dcterms:modified xsi:type="dcterms:W3CDTF">2022-08-22T11:27:57Z</dcterms:modified>
</cp:coreProperties>
</file>