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a.bekova\Desktop\Dotace na web\na web\"/>
    </mc:Choice>
  </mc:AlternateContent>
  <bookViews>
    <workbookView xWindow="0" yWindow="0" windowWidth="19200" windowHeight="11595" activeTab="2"/>
  </bookViews>
  <sheets>
    <sheet name="Žádost" sheetId="1" r:id="rId1"/>
    <sheet name="Příloha č. 1" sheetId="2" r:id="rId2"/>
    <sheet name="Příloha č. 2" sheetId="3" r:id="rId3"/>
    <sheet name="Vyúčtování" sheetId="4" r:id="rId4"/>
  </sheets>
  <definedNames>
    <definedName name="_xlnm.Print_Area" localSheetId="1">'Příloha č. 1'!$A$1:$F$45</definedName>
    <definedName name="_xlnm.Print_Area" localSheetId="2">'Příloha č. 2'!$A$1:$J$28</definedName>
    <definedName name="_xlnm.Print_Area" localSheetId="3">Vyúčtování!$A$1:$H$65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36" i="2" l="1"/>
  <c r="D37" i="2"/>
  <c r="D38" i="2"/>
  <c r="D39" i="2"/>
  <c r="D40" i="2"/>
  <c r="D41" i="2"/>
  <c r="D42" i="2"/>
  <c r="D43" i="2"/>
  <c r="D35" i="2"/>
  <c r="B7" i="4" l="1"/>
  <c r="B6" i="4"/>
  <c r="B5" i="4"/>
  <c r="C3" i="3"/>
  <c r="A2" i="2"/>
  <c r="F47" i="4"/>
  <c r="F48" i="4" s="1"/>
  <c r="B12" i="4" s="1"/>
  <c r="C11" i="4"/>
  <c r="C43" i="2"/>
  <c r="C42" i="2"/>
  <c r="C41" i="2"/>
  <c r="C40" i="2"/>
  <c r="C39" i="2"/>
  <c r="C38" i="2"/>
  <c r="C37" i="2"/>
  <c r="C36" i="2"/>
  <c r="C35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C44" i="2" l="1"/>
  <c r="H38" i="1" s="1"/>
  <c r="D44" i="2"/>
  <c r="B11" i="4"/>
  <c r="D45" i="2" l="1"/>
  <c r="H37" i="1" l="1"/>
  <c r="D8" i="3"/>
  <c r="D13" i="3"/>
  <c r="D9" i="3"/>
  <c r="D10" i="3"/>
  <c r="D7" i="3"/>
  <c r="D11" i="3"/>
  <c r="D12" i="3"/>
</calcChain>
</file>

<file path=xl/sharedStrings.xml><?xml version="1.0" encoding="utf-8"?>
<sst xmlns="http://schemas.openxmlformats.org/spreadsheetml/2006/main" count="172" uniqueCount="154">
  <si>
    <t>z rozpočtu města Říčany dle zákona č. 250/2000 Sb., o rozpočtových pravidlech územních rozpočtů</t>
  </si>
  <si>
    <t>Žádost</t>
  </si>
  <si>
    <t xml:space="preserve"> o poskytnutí dotace v rámci programu: PROVOZ 2016 </t>
  </si>
  <si>
    <t>Žadatel:</t>
  </si>
  <si>
    <t>Právnická osoba:</t>
  </si>
  <si>
    <t>Název:</t>
  </si>
  <si>
    <t>Sídlo:</t>
  </si>
  <si>
    <t>IČ:</t>
  </si>
  <si>
    <t xml:space="preserve">Identifikace osob zastupujících právnickou osobu s uvedením právního důvodu zastoupení: </t>
  </si>
  <si>
    <t xml:space="preserve">Identifikace osob s podílem v této právnické osobě: </t>
  </si>
  <si>
    <t xml:space="preserve">Identifikace právnických osob, v nichž má přímý podíl a identifikace výše tohoto podílu: </t>
  </si>
  <si>
    <t>Webové stránky organizace (pokud existují):</t>
  </si>
  <si>
    <t xml:space="preserve">Charakteristika činnosti právnické osoby vč. dosažených nejvyšších úspěchů v roce 2015 (max 100 slov) : </t>
  </si>
  <si>
    <t xml:space="preserve">Požadovaná částka (dotace): </t>
  </si>
  <si>
    <t>Vyplatit:</t>
  </si>
  <si>
    <t>hotově</t>
  </si>
  <si>
    <t>převodem na bankovní účet č.</t>
  </si>
  <si>
    <t xml:space="preserve">Účel (v souladu s programem PROVOZ 2016, max 30 slov): </t>
  </si>
  <si>
    <t xml:space="preserve">Naplnění kritérií programu: </t>
  </si>
  <si>
    <t>Plnění níže uvedených kritérií je požadováno v závislosti na zařazení organizace do kategorie, tj. o jakou částku organizace žádá, resp. Podle velikosti členské základny. Čím větší organizace, tím více kritérií je nutno splnit. Detaily viz příloha č.2.</t>
  </si>
  <si>
    <t xml:space="preserve">Seznam povinných příloh k žádosti (v dalších listech tohoto souboru): </t>
  </si>
  <si>
    <t>Č. 3 - V případě, že právnická osoba není zapsána v Rejstříku žadatelů o dotaci města Říčany (dříve Restříku žadatelů o grant) nebo u ní došlo ke změnám, doloží žadatel: stanovy právnické osoby, doklad o čísle účtu, o zvolení statutárního zástupce, viz 8 čl. 2 směrnice města Říčany č. 1/2015. Pokud žadatel doloží uvedené dokumenty, je automaticky zapsán do Rejstříku žadatelů o dotaci.</t>
  </si>
  <si>
    <t>Další přílohy:</t>
  </si>
  <si>
    <t>Žadatel čestně prohlašuje, že není dlužníkem města Říčany nebo dlužníkem organizací, jejichž zřizovatelem nebo zakladatelem je město Říčany, není úpadcem ve smyslu zákona č. 328/1991 Sb., o konkurzu a vyrovnání, není v likvidaci z rozhodnutí valné hromady či obdobného orgánu a také není organizací, se kterou Městský úřad v Říčanech vede správní řízení o udělení pokuty za přestupek, nemá v evidenci daní zachyceny daňové nedoplatky, nemá nedoplatek na pojistném na veřejné zdravotní pojištění nebo na sociální zabezpečení ani penále na nich a na příspěvku na státní politiku zaměstnanosti, což vše doloží čestným prohlášením, které je součástí žádosti. Zároveň prohlašuje, že údaje uvedené v žádosti včetně příloh jsou pravdivé.</t>
  </si>
  <si>
    <t>Žadatel dále čestně prohlašuje, že bude dodržovat podmínky dotačního řízení a platné právní předpisy ČR, a svým podpisem potvrzuje pravdivost údajů uvedených v této žádosti a v přílohách žádosti.</t>
  </si>
  <si>
    <t>Žadatel o dotaci tímto poskytuje souhlas se zveřejněním osobních údajů, žádosti, výše poskytnuté dotace (po zasedání Zastupitelstva města Říčany) a dále poskytuje souhlas se zpracováním osobních údajů pro účely zpracování, vyhodnocení dotace, uzavření smlouvy a pro kontrolní činnost.</t>
  </si>
  <si>
    <t>Den vyhotovení žádosti:</t>
  </si>
  <si>
    <t>……………………………………………………………………………………………………………………………………………………..</t>
  </si>
  <si>
    <t xml:space="preserve">Kontaktní telefon: </t>
  </si>
  <si>
    <t>E-mail:</t>
  </si>
  <si>
    <t>Doba, v níž má být dosaženo účelu: rok 2016</t>
  </si>
  <si>
    <r>
      <rPr>
        <b/>
        <sz val="11"/>
        <color theme="1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Akce pořádané pro říčanskou veřejnost v roce 2015</t>
    </r>
    <r>
      <rPr>
        <sz val="11"/>
        <color theme="1"/>
        <rFont val="Calibri"/>
        <family val="2"/>
        <charset val="238"/>
        <scheme val="minor"/>
      </rPr>
      <t xml:space="preserve"> (pro kategorie č. 3 – č. 7), uvést jmenovitě: </t>
    </r>
  </si>
  <si>
    <r>
      <rPr>
        <b/>
        <sz val="11"/>
        <color theme="1"/>
        <rFont val="Calibri"/>
        <family val="2"/>
        <charset val="238"/>
        <scheme val="minor"/>
      </rPr>
      <t>4. Účast v soutěžích a akcích, které přesahují region Praha-východ, v roce 2015</t>
    </r>
    <r>
      <rPr>
        <sz val="11"/>
        <color theme="1"/>
        <rFont val="Calibri"/>
        <family val="2"/>
        <charset val="238"/>
        <scheme val="minor"/>
      </rPr>
      <t xml:space="preserve"> (pro kategorie č. 4 – č. 7), vyjmenovat:</t>
    </r>
  </si>
  <si>
    <r>
      <rPr>
        <b/>
        <sz val="11"/>
        <color theme="1"/>
        <rFont val="Calibri"/>
        <family val="2"/>
        <charset val="238"/>
        <scheme val="minor"/>
      </rPr>
      <t>5. Organizace celostátní akce v roce 2015 za účasti min. 4 krajů ČR</t>
    </r>
    <r>
      <rPr>
        <sz val="11"/>
        <color theme="1"/>
        <rFont val="Calibri"/>
        <family val="2"/>
        <charset val="238"/>
        <scheme val="minor"/>
      </rPr>
      <t xml:space="preserve"> (pro kategorie č. 5 – č. 7), uvést jmenovitě:</t>
    </r>
  </si>
  <si>
    <r>
      <rPr>
        <b/>
        <sz val="11"/>
        <color theme="1"/>
        <rFont val="Calibri"/>
        <family val="2"/>
        <charset val="238"/>
        <scheme val="minor"/>
      </rPr>
      <t>6. Medializace na národní úrovni v roce 2015</t>
    </r>
    <r>
      <rPr>
        <sz val="11"/>
        <color theme="1"/>
        <rFont val="Calibri"/>
        <family val="2"/>
        <charset val="238"/>
        <scheme val="minor"/>
      </rPr>
      <t xml:space="preserve"> (pro kategorie č. 6 – č. 7), uvést jmenovitě, případně odkazem: </t>
    </r>
  </si>
  <si>
    <r>
      <rPr>
        <b/>
        <sz val="11"/>
        <color theme="1"/>
        <rFont val="Calibri"/>
        <family val="2"/>
        <charset val="238"/>
        <scheme val="minor"/>
      </rPr>
      <t>7. Organizace nebo účast na mezinárodní akci v roce 2015</t>
    </r>
    <r>
      <rPr>
        <sz val="11"/>
        <color theme="1"/>
        <rFont val="Calibri"/>
        <family val="2"/>
        <charset val="238"/>
        <scheme val="minor"/>
      </rPr>
      <t xml:space="preserve"> (pro kategorii č. 7), uvést jmenovitě: </t>
    </r>
  </si>
  <si>
    <t xml:space="preserve">Č. 1 – Jmenný seznam říčanských dětí, studentů do 18 let a seniorů nad 65 let k 31.12.2015 – členů právnické osoby (elektronicky) </t>
  </si>
  <si>
    <t xml:space="preserve">Č. 2 – Splnění hodnotících kritérií </t>
  </si>
  <si>
    <r>
      <rPr>
        <b/>
        <sz val="11"/>
        <color theme="1"/>
        <rFont val="Calibri"/>
        <family val="2"/>
        <charset val="238"/>
        <scheme val="minor"/>
      </rPr>
      <t>1. Počet aktivních členů</t>
    </r>
    <r>
      <rPr>
        <sz val="11"/>
        <color theme="1"/>
        <rFont val="Calibri"/>
        <family val="2"/>
        <charset val="238"/>
        <scheme val="minor"/>
      </rPr>
      <t xml:space="preserve"> – počet říčanských dětí, studentů do 18 let a seniorů nad 65 let s bydlištěm v Říčanech:  </t>
    </r>
  </si>
  <si>
    <r>
      <rPr>
        <b/>
        <sz val="11"/>
        <color theme="1"/>
        <rFont val="Calibri"/>
        <family val="2"/>
        <charset val="238"/>
        <scheme val="minor"/>
      </rPr>
      <t>Podpisy osob zastupujících žadatele</t>
    </r>
    <r>
      <rPr>
        <sz val="11"/>
        <color theme="1"/>
        <rFont val="Calibri"/>
        <family val="2"/>
        <charset val="238"/>
        <scheme val="minor"/>
      </rPr>
      <t xml:space="preserve"> (v případě zastoupení na základě plné moci je potřebné doložit tuto plnou moc):</t>
    </r>
  </si>
  <si>
    <t>Kč</t>
  </si>
  <si>
    <t>Příloha č. 1 žádosti o dotaci z programu PROVOZ 2016 - jmenný seznam</t>
  </si>
  <si>
    <t xml:space="preserve">Jméno a příjmení </t>
  </si>
  <si>
    <t>Rok narození</t>
  </si>
  <si>
    <t xml:space="preserve">dítě a mládež do 18 let </t>
  </si>
  <si>
    <t xml:space="preserve">senior nad 65 let </t>
  </si>
  <si>
    <t xml:space="preserve"> Bydliště (stačí obec)</t>
  </si>
  <si>
    <t>název školy/obec</t>
  </si>
  <si>
    <t>děti a studující mládež do 18 let:</t>
  </si>
  <si>
    <t xml:space="preserve">senioři nad 65 let: </t>
  </si>
  <si>
    <t>netýká se</t>
  </si>
  <si>
    <t>celkový součet</t>
  </si>
  <si>
    <t>Příloha č. 2 žádosti o dotaci z programu PROVOZ 2016 - vzorová tabulka pro žadatele k vyplnění</t>
  </si>
  <si>
    <t>Název organizace:</t>
  </si>
  <si>
    <t>Vyplňte "x" do těch buněk ve zvoleném řádku podle toho, která kritéria vaše organizace splňuje.</t>
  </si>
  <si>
    <t>V roce 2015 organizace splnila tyto podmínky</t>
  </si>
  <si>
    <t>kategorie</t>
  </si>
  <si>
    <t>Výše dotace</t>
  </si>
  <si>
    <t xml:space="preserve"> počet aktivních členů pro splnění výše dotace /*</t>
  </si>
  <si>
    <t>skutečný počet (dle přílohy č.2)</t>
  </si>
  <si>
    <t>organizace zajišťuje týdenní provoz (min 9 měs v roce)</t>
  </si>
  <si>
    <t>akce pro veřejnost (x ročně)</t>
  </si>
  <si>
    <t>účast v soutěžích a akcích, které přesahují region Praha-východ</t>
  </si>
  <si>
    <t>organizace celostátní akce /**</t>
  </si>
  <si>
    <t>medializace na národní úrovni</t>
  </si>
  <si>
    <t>organizace nebo  účast  mezinárodní akce /***</t>
  </si>
  <si>
    <t>do 10</t>
  </si>
  <si>
    <t>11 až 25</t>
  </si>
  <si>
    <t>26 až 50</t>
  </si>
  <si>
    <t xml:space="preserve"> min 1 akce</t>
  </si>
  <si>
    <t>51 až 100</t>
  </si>
  <si>
    <t xml:space="preserve"> min 2 akce</t>
  </si>
  <si>
    <t>nutno splnit min 1 ze 4 podmínek (kteroukoliv)</t>
  </si>
  <si>
    <t>101 až 200</t>
  </si>
  <si>
    <t>nutno splnit min 2 ze 4 podmínek  (kterékoliv)</t>
  </si>
  <si>
    <t>201 až 300</t>
  </si>
  <si>
    <t xml:space="preserve"> min 3 akce</t>
  </si>
  <si>
    <t>nutno splnit min 3 ze 4 podmínek  (kterékoliv)</t>
  </si>
  <si>
    <t>301 a více</t>
  </si>
  <si>
    <t>Vysvětlivky:</t>
  </si>
  <si>
    <t>Základním kritériem pro zatřídění organizace do "kategorie" je počet aktivních členů (dětí a seniorů).</t>
  </si>
  <si>
    <t>Organizace smí žádat o dotaci maximálně dle kategorie, do které spadá podle počtu aktivních členů.</t>
  </si>
  <si>
    <t>Pro získání uvedené výše dotace musí organizace navíc splnit další kritéria (čím vyšší dotace, tím více podmínek) … bílé a zelené  buňky</t>
  </si>
  <si>
    <t>/*  počet aktivních členů – počet říčanských dětí, studentů do 18 let a seniorů nad 65 let s bydlištěm v Říčanech či počet dětí a studentů navštěvujících říčanské školy k 31.12.2015</t>
  </si>
  <si>
    <t>šedá</t>
  </si>
  <si>
    <t>šedá pole = toto kritérium není třeba splnit, nevyplňovat</t>
  </si>
  <si>
    <t>bílá</t>
  </si>
  <si>
    <t>bílá pole = tato kritéria pro danou kategorii je nutné splnit, vyplňte dle skutečnosti</t>
  </si>
  <si>
    <t>zelená</t>
  </si>
  <si>
    <r>
      <t xml:space="preserve">ze zeleně podbarvených polí musí </t>
    </r>
    <r>
      <rPr>
        <sz val="11"/>
        <color rgb="FFFF0000"/>
        <rFont val="Calibri"/>
        <family val="2"/>
        <charset val="238"/>
        <scheme val="minor"/>
      </rPr>
      <t xml:space="preserve">organizace </t>
    </r>
    <r>
      <rPr>
        <sz val="11"/>
        <color theme="1"/>
        <rFont val="Calibri"/>
        <family val="2"/>
        <charset val="238"/>
        <scheme val="minor"/>
      </rPr>
      <t>splnit potřebný počet x, nezáleží na pořadí</t>
    </r>
  </si>
  <si>
    <t>/ ** celostátní akce - za účasti min. 4 krajů ČR</t>
  </si>
  <si>
    <t>/*** účast v roce 2015 v mezinárodních soutěžích znamená účast např. na  mistrovství světa, mistrovství Evropy, světový pohár, evropský pohár, mezinárodní liga</t>
  </si>
  <si>
    <t xml:space="preserve">Pozn.: při nesplnění požadovaných podmínek či počtu pořádaných akcí se organizace posouvá za každý nesplněný křížek či akci vždy o kategorii níže (např. z kategorie č. 4 do kategorie č. 3). </t>
  </si>
  <si>
    <t>Vyúčtování dotace ke Smlouvě o poskytnutí dotace - PROVOZ</t>
  </si>
  <si>
    <t>č. :</t>
  </si>
  <si>
    <t>ze dne:</t>
  </si>
  <si>
    <r>
      <t xml:space="preserve">PŘÍJEMCE                            </t>
    </r>
    <r>
      <rPr>
        <sz val="10"/>
        <rFont val="Arial"/>
        <family val="2"/>
        <charset val="238"/>
      </rPr>
      <t xml:space="preserve"> (jméno a příjmení                         /název/obchodní firma)</t>
    </r>
  </si>
  <si>
    <r>
      <t xml:space="preserve">ADRESA                                                                  </t>
    </r>
    <r>
      <rPr>
        <sz val="10"/>
        <rFont val="Arial"/>
        <family val="2"/>
        <charset val="238"/>
      </rPr>
      <t>(trvalé bydliště/místo podnikání/sídlo)</t>
    </r>
  </si>
  <si>
    <r>
      <t xml:space="preserve">IČO                                         </t>
    </r>
    <r>
      <rPr>
        <sz val="10"/>
        <rFont val="Arial"/>
        <family val="2"/>
        <charset val="238"/>
      </rPr>
      <t>(u fyzické osoby rodné číslo)</t>
    </r>
  </si>
  <si>
    <r>
      <t xml:space="preserve">Osoba odpovědná za vyúčtování dotace                  </t>
    </r>
    <r>
      <rPr>
        <sz val="10"/>
        <rFont val="Arial"/>
        <family val="2"/>
        <charset val="238"/>
      </rPr>
      <t>(jméno a příjmení, funkce, adresa, telefon)</t>
    </r>
  </si>
  <si>
    <t>Forma publicity</t>
  </si>
  <si>
    <t>Celková výše přiznané dotace dle smlouvy (v Kč)</t>
  </si>
  <si>
    <t>Výše dotace použité                            v souladu s účelem smlouvy (v Kč)</t>
  </si>
  <si>
    <t>Nevyčerpaná část dotace        (v Kč)</t>
  </si>
  <si>
    <t>Datum vrácení nevyčerpané části dotace **)</t>
  </si>
  <si>
    <t xml:space="preserve">SOUPIS VÝDAJŮ 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</si>
  <si>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</si>
  <si>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</si>
  <si>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</si>
  <si>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</si>
  <si>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(vč. DPH)</t>
  </si>
  <si>
    <t xml:space="preserve">Z toho částka           v Kč hrazená        z dotace *)              </t>
  </si>
  <si>
    <t>Kontrola:                        neschválené výdaje v Kč (vyplní poskytovatel dotace!!)</t>
  </si>
  <si>
    <r>
      <t xml:space="preserve">Důvod neschválení**)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Uveďte "Ú", "T" nebo "O"</t>
    </r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</si>
  <si>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</si>
  <si>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X</t>
  </si>
  <si>
    <t>K vrácení</t>
  </si>
  <si>
    <r>
      <rPr>
        <b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Uvede se poměrná částka, hrazená z poskytnuté dotace, jako např.:</t>
    </r>
  </si>
  <si>
    <t xml:space="preserve">- celková částka dokladu snížená o DPH, pokud je příjemce plátce DPH a uplatňuje nárok na odpočet DPH </t>
  </si>
  <si>
    <t xml:space="preserve">  na vstupu podle zákona č. 235/2004 Sb., o dani z přidané hodnoty, ve znění pozdějších předpisů,</t>
  </si>
  <si>
    <t>- v případě různých zdrojů financování.</t>
  </si>
  <si>
    <r>
      <rPr>
        <b/>
        <sz val="10"/>
        <rFont val="Arial"/>
        <family val="2"/>
        <charset val="238"/>
      </rPr>
      <t>**)</t>
    </r>
    <r>
      <rPr>
        <sz val="10"/>
        <rFont val="Arial"/>
        <family val="2"/>
        <charset val="238"/>
      </rPr>
      <t xml:space="preserve"> Ú - nedodržen účel smlouvy, T - nedodržen termín užití, O - nedodrženy ostatní podmínky smlouvy</t>
    </r>
  </si>
  <si>
    <t>Prohlašuji, že všechny kopie předaných dokladů souhlasí s originály dokladů a se záznamy v účetnictví a nejsou použité u jiného poskytovatele dotace.</t>
  </si>
  <si>
    <t>V</t>
  </si>
  <si>
    <t>dne</t>
  </si>
  <si>
    <t>Podpis příjemce dotace</t>
  </si>
  <si>
    <t xml:space="preserve"> - osoby odpovědné za vyúčtování (příp. otisk razítka):</t>
  </si>
  <si>
    <t>……………………………………………………………………………………………………………………………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</si>
  <si>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</si>
  <si>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</si>
  <si>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</si>
  <si>
    <t>Poznámka: Do následující tabulky lze vkládat řádky.</t>
  </si>
  <si>
    <t>celkem členů</t>
  </si>
  <si>
    <t>Poznámka: Tato příloha se vyplňuje až při vyúčtování dotace.</t>
  </si>
  <si>
    <r>
      <t xml:space="preserve">    </t>
    </r>
    <r>
      <rPr>
        <b/>
        <sz val="11"/>
        <color theme="1"/>
        <rFont val="Calibri"/>
        <family val="2"/>
        <charset val="238"/>
        <scheme val="minor"/>
      </rPr>
      <t>Počet dětí a studentů</t>
    </r>
    <r>
      <rPr>
        <sz val="11"/>
        <color theme="1"/>
        <rFont val="Calibri"/>
        <family val="2"/>
        <charset val="238"/>
        <scheme val="minor"/>
      </rPr>
      <t xml:space="preserve"> navštěvujících říčanské školy k 31.12.2015:</t>
    </r>
  </si>
  <si>
    <t>http://info.ricany.cz/mesto/granty-2016</t>
  </si>
  <si>
    <t xml:space="preserve">Pozn.:  Formulář i vzor vyplněné žádosti včetně příloh je ke stažení na webu města </t>
  </si>
  <si>
    <t>x</t>
  </si>
  <si>
    <t xml:space="preserve">Petr Novák </t>
  </si>
  <si>
    <t xml:space="preserve">Pacov </t>
  </si>
  <si>
    <t>ZŠ Bezručova, Říčany</t>
  </si>
  <si>
    <t>Pavel Novák</t>
  </si>
  <si>
    <t>Jan Kopal</t>
  </si>
  <si>
    <t>Březí</t>
  </si>
  <si>
    <t>František Krásný</t>
  </si>
  <si>
    <t>č, 12/2016</t>
  </si>
  <si>
    <t>nákup fotalových branek</t>
  </si>
  <si>
    <t>Poznámka: Počet aktivních členů se vyplňuje v listu Příloha č. 1.</t>
  </si>
  <si>
    <t>Poznámka: Požadovaná částka dotace se určuje podle kritérií na listu Příloha č. 2.</t>
  </si>
  <si>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Týdenní rozvrh činností</t>
    </r>
    <r>
      <rPr>
        <sz val="11"/>
        <color theme="1"/>
        <rFont val="Calibri"/>
        <family val="2"/>
        <charset val="238"/>
        <scheme val="minor"/>
      </rPr>
      <t xml:space="preserve"> (pro kategorie č. 2 – č. 7 - dle listu Příloha č. 2) – </t>
    </r>
    <r>
      <rPr>
        <b/>
        <sz val="11"/>
        <color theme="1"/>
        <rFont val="Calibri"/>
        <family val="2"/>
        <charset val="238"/>
        <scheme val="minor"/>
      </rPr>
      <t>uveďte zjednodušeně rozsah / rozpis pravidelné  týdenní činnosti</t>
    </r>
    <r>
      <rPr>
        <sz val="11"/>
        <color theme="1"/>
        <rFont val="Calibri"/>
        <family val="2"/>
        <charset val="238"/>
        <scheme val="minor"/>
      </rPr>
      <t>.</t>
    </r>
  </si>
  <si>
    <t>nesplňuje věkovou hranici</t>
  </si>
  <si>
    <t>Josef Holub</t>
  </si>
  <si>
    <t>Karel Krátký</t>
  </si>
  <si>
    <t>Říčany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</si>
</sst>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i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0" fontId="36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/>
    <xf numFmtId="0" fontId="0" fillId="0" borderId="1" xfId="0" applyBorder="1"/>
    <xf numFmtId="0" fontId="2" fillId="0" borderId="0" xfId="0" applyFont="1"/>
    <xf numFmtId="0" fontId="3" fillId="0" borderId="0" xfId="0" applyFont="1" applyBorder="1"/>
    <xf numFmtId="0" fontId="8" fillId="0" borderId="0" xfId="0" applyFont="1"/>
    <xf numFmtId="164" fontId="0" fillId="0" borderId="0" xfId="1" applyNumberFormat="1" applyFont="1"/>
    <xf numFmtId="0" fontId="5" fillId="0" borderId="1" xfId="0" applyFont="1" applyBorder="1"/>
    <xf numFmtId="164" fontId="0" fillId="0" borderId="1" xfId="1" applyNumberFormat="1" applyFont="1" applyBorder="1"/>
    <xf numFmtId="0" fontId="5" fillId="0" borderId="0" xfId="0" applyFont="1" applyBorder="1"/>
    <xf numFmtId="164" fontId="0" fillId="0" borderId="0" xfId="1" applyNumberFormat="1" applyFont="1" applyFill="1" applyBorder="1"/>
    <xf numFmtId="0" fontId="0" fillId="0" borderId="0" xfId="0" applyFill="1" applyBorder="1" applyAlignment="1">
      <alignment horizontal="center"/>
    </xf>
    <xf numFmtId="0" fontId="10" fillId="4" borderId="1" xfId="0" applyFont="1" applyFill="1" applyBorder="1" applyAlignment="1">
      <alignment vertical="top" wrapText="1"/>
    </xf>
    <xf numFmtId="164" fontId="11" fillId="4" borderId="1" xfId="1" applyNumberFormat="1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vertical="top" wrapText="1"/>
    </xf>
    <xf numFmtId="0" fontId="11" fillId="4" borderId="7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center"/>
    </xf>
    <xf numFmtId="164" fontId="3" fillId="4" borderId="1" xfId="1" applyNumberFormat="1" applyFont="1" applyFill="1" applyBorder="1"/>
    <xf numFmtId="49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5" fillId="0" borderId="0" xfId="0" applyFont="1"/>
    <xf numFmtId="164" fontId="16" fillId="0" borderId="0" xfId="1" applyNumberFormat="1" applyFont="1"/>
    <xf numFmtId="0" fontId="16" fillId="0" borderId="0" xfId="0" applyFont="1"/>
    <xf numFmtId="0" fontId="0" fillId="7" borderId="0" xfId="0" applyFill="1" applyAlignment="1"/>
    <xf numFmtId="0" fontId="0" fillId="7" borderId="0" xfId="0" applyFill="1" applyAlignment="1">
      <alignment wrapText="1"/>
    </xf>
    <xf numFmtId="0" fontId="19" fillId="0" borderId="0" xfId="2" applyFont="1" applyBorder="1" applyAlignment="1">
      <alignment horizontal="left"/>
    </xf>
    <xf numFmtId="0" fontId="17" fillId="0" borderId="0" xfId="2" applyAlignment="1"/>
    <xf numFmtId="0" fontId="18" fillId="0" borderId="0" xfId="2" applyFont="1" applyBorder="1" applyAlignment="1">
      <alignment horizontal="center"/>
    </xf>
    <xf numFmtId="0" fontId="20" fillId="0" borderId="0" xfId="2" applyFont="1" applyBorder="1" applyAlignment="1">
      <alignment horizontal="center"/>
    </xf>
    <xf numFmtId="0" fontId="18" fillId="4" borderId="0" xfId="2" applyFont="1" applyFill="1" applyBorder="1" applyAlignment="1">
      <alignment horizontal="center"/>
    </xf>
    <xf numFmtId="0" fontId="21" fillId="0" borderId="0" xfId="2" applyFont="1" applyBorder="1" applyAlignment="1">
      <alignment horizontal="left"/>
    </xf>
    <xf numFmtId="49" fontId="17" fillId="0" borderId="0" xfId="2" applyNumberFormat="1" applyAlignment="1">
      <alignment horizontal="left"/>
    </xf>
    <xf numFmtId="0" fontId="22" fillId="0" borderId="9" xfId="2" applyFont="1" applyBorder="1" applyAlignment="1">
      <alignment horizontal="left" vertical="center" wrapText="1"/>
    </xf>
    <xf numFmtId="0" fontId="17" fillId="0" borderId="0" xfId="2" applyFill="1" applyAlignment="1"/>
    <xf numFmtId="0" fontId="17" fillId="0" borderId="0" xfId="2" applyFont="1" applyFill="1" applyAlignment="1"/>
    <xf numFmtId="0" fontId="18" fillId="0" borderId="0" xfId="2" applyFont="1" applyBorder="1" applyAlignment="1">
      <alignment horizontal="left"/>
    </xf>
    <xf numFmtId="0" fontId="17" fillId="0" borderId="0" xfId="2" applyBorder="1" applyAlignment="1">
      <alignment vertical="center"/>
    </xf>
    <xf numFmtId="0" fontId="17" fillId="0" borderId="0" xfId="2" applyFont="1" applyBorder="1" applyAlignment="1"/>
    <xf numFmtId="0" fontId="17" fillId="0" borderId="0" xfId="2" applyBorder="1" applyAlignment="1"/>
    <xf numFmtId="0" fontId="17" fillId="0" borderId="0" xfId="2" applyFill="1" applyBorder="1" applyAlignment="1"/>
    <xf numFmtId="0" fontId="21" fillId="0" borderId="0" xfId="2" applyFont="1" applyFill="1" applyBorder="1" applyAlignment="1">
      <alignment horizontal="left"/>
    </xf>
    <xf numFmtId="0" fontId="22" fillId="0" borderId="0" xfId="2" applyFont="1" applyFill="1" applyBorder="1" applyAlignment="1">
      <alignment horizontal="left" vertical="center" wrapText="1"/>
    </xf>
    <xf numFmtId="0" fontId="17" fillId="0" borderId="0" xfId="2" applyFill="1"/>
    <xf numFmtId="0" fontId="17" fillId="0" borderId="0" xfId="2"/>
    <xf numFmtId="0" fontId="24" fillId="0" borderId="8" xfId="2" applyFont="1" applyBorder="1" applyAlignment="1">
      <alignment horizontal="center" vertical="center" wrapText="1"/>
    </xf>
    <xf numFmtId="0" fontId="24" fillId="0" borderId="20" xfId="2" applyFont="1" applyBorder="1" applyAlignment="1">
      <alignment horizontal="center" vertical="center" wrapText="1"/>
    </xf>
    <xf numFmtId="0" fontId="24" fillId="0" borderId="14" xfId="2" applyFont="1" applyBorder="1" applyAlignment="1">
      <alignment horizontal="center" vertical="center" wrapText="1"/>
    </xf>
    <xf numFmtId="0" fontId="24" fillId="0" borderId="25" xfId="2" applyFont="1" applyBorder="1" applyAlignment="1">
      <alignment horizontal="center" vertical="center" wrapText="1"/>
    </xf>
    <xf numFmtId="0" fontId="24" fillId="0" borderId="26" xfId="2" applyFont="1" applyBorder="1" applyAlignment="1">
      <alignment horizontal="center" vertical="center" wrapText="1"/>
    </xf>
    <xf numFmtId="0" fontId="24" fillId="8" borderId="27" xfId="2" applyFont="1" applyFill="1" applyBorder="1" applyAlignment="1">
      <alignment horizontal="center" vertical="center" wrapText="1"/>
    </xf>
    <xf numFmtId="0" fontId="24" fillId="8" borderId="28" xfId="2" applyFont="1" applyFill="1" applyBorder="1" applyAlignment="1">
      <alignment vertical="center" textRotation="90" wrapText="1"/>
    </xf>
    <xf numFmtId="49" fontId="17" fillId="4" borderId="29" xfId="2" applyNumberFormat="1" applyFont="1" applyFill="1" applyBorder="1"/>
    <xf numFmtId="14" fontId="17" fillId="4" borderId="32" xfId="2" applyNumberFormat="1" applyFill="1" applyBorder="1"/>
    <xf numFmtId="4" fontId="17" fillId="4" borderId="32" xfId="2" applyNumberFormat="1" applyFill="1" applyBorder="1"/>
    <xf numFmtId="4" fontId="17" fillId="4" borderId="33" xfId="2" applyNumberFormat="1" applyFill="1" applyBorder="1"/>
    <xf numFmtId="0" fontId="17" fillId="8" borderId="34" xfId="2" applyFill="1" applyBorder="1"/>
    <xf numFmtId="0" fontId="17" fillId="8" borderId="35" xfId="2" applyFill="1" applyBorder="1"/>
    <xf numFmtId="49" fontId="17" fillId="4" borderId="36" xfId="2" applyNumberFormat="1" applyFill="1" applyBorder="1"/>
    <xf numFmtId="14" fontId="17" fillId="4" borderId="1" xfId="2" applyNumberFormat="1" applyFill="1" applyBorder="1"/>
    <xf numFmtId="4" fontId="17" fillId="4" borderId="1" xfId="2" applyNumberFormat="1" applyFill="1" applyBorder="1"/>
    <xf numFmtId="4" fontId="17" fillId="4" borderId="37" xfId="2" applyNumberFormat="1" applyFill="1" applyBorder="1"/>
    <xf numFmtId="0" fontId="17" fillId="8" borderId="38" xfId="2" applyFill="1" applyBorder="1"/>
    <xf numFmtId="0" fontId="17" fillId="8" borderId="39" xfId="2" applyFill="1" applyBorder="1"/>
    <xf numFmtId="49" fontId="17" fillId="4" borderId="40" xfId="2" applyNumberFormat="1" applyFill="1" applyBorder="1"/>
    <xf numFmtId="14" fontId="17" fillId="4" borderId="41" xfId="2" applyNumberFormat="1" applyFill="1" applyBorder="1"/>
    <xf numFmtId="4" fontId="17" fillId="4" borderId="41" xfId="2" applyNumberFormat="1" applyFill="1" applyBorder="1"/>
    <xf numFmtId="4" fontId="17" fillId="4" borderId="42" xfId="2" applyNumberFormat="1" applyFill="1" applyBorder="1"/>
    <xf numFmtId="0" fontId="17" fillId="8" borderId="43" xfId="2" applyFill="1" applyBorder="1"/>
    <xf numFmtId="0" fontId="22" fillId="0" borderId="10" xfId="2" applyFont="1" applyBorder="1" applyAlignment="1">
      <alignment horizontal="left" vertical="center"/>
    </xf>
    <xf numFmtId="0" fontId="22" fillId="0" borderId="11" xfId="2" applyFont="1" applyBorder="1" applyAlignment="1">
      <alignment horizontal="center" vertical="center"/>
    </xf>
    <xf numFmtId="4" fontId="17" fillId="0" borderId="9" xfId="2" applyNumberFormat="1" applyBorder="1"/>
    <xf numFmtId="0" fontId="17" fillId="8" borderId="27" xfId="2" applyFill="1" applyBorder="1"/>
    <xf numFmtId="0" fontId="28" fillId="8" borderId="44" xfId="2" applyFont="1" applyFill="1" applyBorder="1" applyAlignment="1">
      <alignment horizontal="center" vertical="center"/>
    </xf>
    <xf numFmtId="0" fontId="22" fillId="0" borderId="0" xfId="2" applyFont="1"/>
    <xf numFmtId="4" fontId="22" fillId="0" borderId="0" xfId="2" applyNumberFormat="1" applyFont="1"/>
    <xf numFmtId="0" fontId="22" fillId="0" borderId="0" xfId="2" applyFont="1" applyBorder="1" applyAlignment="1"/>
    <xf numFmtId="0" fontId="22" fillId="0" borderId="0" xfId="2" applyFont="1" applyAlignment="1">
      <alignment horizontal="right"/>
    </xf>
    <xf numFmtId="0" fontId="22" fillId="4" borderId="0" xfId="2" applyFont="1" applyFill="1" applyAlignment="1">
      <alignment horizontal="left"/>
    </xf>
    <xf numFmtId="0" fontId="22" fillId="0" borderId="0" xfId="2" applyFont="1" applyAlignment="1">
      <alignment horizontal="left"/>
    </xf>
    <xf numFmtId="0" fontId="29" fillId="0" borderId="0" xfId="2" applyFont="1" applyBorder="1" applyAlignment="1"/>
    <xf numFmtId="0" fontId="17" fillId="4" borderId="0" xfId="2" applyFont="1" applyFill="1" applyBorder="1" applyAlignment="1"/>
    <xf numFmtId="0" fontId="17" fillId="0" borderId="0" xfId="2" applyFont="1"/>
    <xf numFmtId="0" fontId="31" fillId="0" borderId="0" xfId="0" applyFont="1"/>
    <xf numFmtId="0" fontId="16" fillId="0" borderId="1" xfId="0" applyNumberFormat="1" applyFont="1" applyBorder="1" applyAlignment="1">
      <alignment horizontal="center"/>
    </xf>
    <xf numFmtId="0" fontId="3" fillId="0" borderId="0" xfId="0" applyFont="1" applyFill="1" applyBorder="1"/>
    <xf numFmtId="0" fontId="35" fillId="0" borderId="0" xfId="2" applyFont="1"/>
    <xf numFmtId="0" fontId="0" fillId="7" borderId="0" xfId="0" applyFill="1"/>
    <xf numFmtId="0" fontId="3" fillId="0" borderId="0" xfId="0" applyFont="1" applyAlignment="1">
      <alignment horizontal="right"/>
    </xf>
    <xf numFmtId="0" fontId="0" fillId="0" borderId="0" xfId="0"/>
    <xf numFmtId="0" fontId="36" fillId="0" borderId="0" xfId="3" applyAlignment="1">
      <alignment wrapText="1"/>
    </xf>
    <xf numFmtId="0" fontId="0" fillId="0" borderId="0" xfId="0"/>
    <xf numFmtId="0" fontId="3" fillId="4" borderId="0" xfId="0" applyFont="1" applyFill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0" fillId="4" borderId="0" xfId="0" applyFill="1" applyAlignment="1">
      <alignment vertical="top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36" fillId="4" borderId="0" xfId="3" applyFill="1" applyAlignment="1">
      <alignment horizontal="center"/>
    </xf>
    <xf numFmtId="0" fontId="0" fillId="0" borderId="0" xfId="0"/>
    <xf numFmtId="0" fontId="36" fillId="0" borderId="0" xfId="3" applyAlignment="1">
      <alignment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4" borderId="0" xfId="0" applyFont="1" applyFill="1" applyAlignment="1">
      <alignment horizontal="center"/>
    </xf>
    <xf numFmtId="0" fontId="7" fillId="0" borderId="0" xfId="0" applyFont="1"/>
    <xf numFmtId="0" fontId="4" fillId="0" borderId="0" xfId="0" applyFont="1"/>
    <xf numFmtId="4" fontId="3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left" vertical="top" wrapText="1"/>
    </xf>
    <xf numFmtId="0" fontId="8" fillId="0" borderId="0" xfId="0" applyFont="1"/>
    <xf numFmtId="0" fontId="30" fillId="0" borderId="0" xfId="0" applyFont="1" applyAlignment="1">
      <alignment horizontal="center"/>
    </xf>
    <xf numFmtId="164" fontId="0" fillId="0" borderId="0" xfId="1" applyNumberFormat="1" applyFont="1" applyAlignment="1">
      <alignment wrapText="1"/>
    </xf>
    <xf numFmtId="0" fontId="32" fillId="0" borderId="1" xfId="0" applyFont="1" applyFill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164" fontId="0" fillId="7" borderId="0" xfId="1" applyNumberFormat="1" applyFont="1" applyFill="1" applyAlignment="1">
      <alignment wrapText="1"/>
    </xf>
    <xf numFmtId="0" fontId="22" fillId="0" borderId="0" xfId="2" applyFont="1" applyAlignment="1">
      <alignment horizontal="left"/>
    </xf>
    <xf numFmtId="0" fontId="17" fillId="0" borderId="0" xfId="2" applyFont="1" applyBorder="1" applyAlignment="1">
      <alignment horizontal="left"/>
    </xf>
    <xf numFmtId="0" fontId="17" fillId="0" borderId="0" xfId="2" applyBorder="1" applyAlignment="1">
      <alignment horizontal="left"/>
    </xf>
    <xf numFmtId="0" fontId="34" fillId="0" borderId="0" xfId="2" applyFont="1" applyBorder="1" applyAlignment="1">
      <alignment horizontal="left"/>
    </xf>
    <xf numFmtId="0" fontId="17" fillId="4" borderId="4" xfId="2" applyFill="1" applyBorder="1" applyAlignment="1">
      <alignment horizontal="center"/>
    </xf>
    <xf numFmtId="0" fontId="17" fillId="4" borderId="6" xfId="2" applyFill="1" applyBorder="1" applyAlignment="1">
      <alignment horizontal="center"/>
    </xf>
    <xf numFmtId="49" fontId="17" fillId="0" borderId="0" xfId="2" applyNumberFormat="1" applyFont="1" applyAlignment="1">
      <alignment horizontal="left"/>
    </xf>
    <xf numFmtId="0" fontId="24" fillId="0" borderId="45" xfId="2" applyFont="1" applyBorder="1" applyAlignment="1">
      <alignment horizontal="left" vertical="center" wrapText="1"/>
    </xf>
    <xf numFmtId="0" fontId="22" fillId="4" borderId="0" xfId="2" applyFont="1" applyFill="1" applyAlignment="1">
      <alignment horizontal="left"/>
    </xf>
    <xf numFmtId="0" fontId="24" fillId="0" borderId="13" xfId="2" applyFont="1" applyBorder="1" applyAlignment="1">
      <alignment horizontal="center" vertical="center" wrapText="1"/>
    </xf>
    <xf numFmtId="0" fontId="24" fillId="0" borderId="16" xfId="2" applyFont="1" applyBorder="1" applyAlignment="1">
      <alignment horizontal="center" vertical="center" wrapText="1"/>
    </xf>
    <xf numFmtId="0" fontId="24" fillId="0" borderId="21" xfId="2" applyFont="1" applyBorder="1" applyAlignment="1">
      <alignment horizontal="center" vertical="center" wrapText="1"/>
    </xf>
    <xf numFmtId="0" fontId="24" fillId="0" borderId="14" xfId="2" applyFont="1" applyBorder="1" applyAlignment="1">
      <alignment horizontal="center" vertical="center" wrapText="1"/>
    </xf>
    <xf numFmtId="0" fontId="24" fillId="0" borderId="15" xfId="2" applyFont="1" applyBorder="1" applyAlignment="1">
      <alignment horizontal="center" vertical="center" wrapText="1"/>
    </xf>
    <xf numFmtId="0" fontId="24" fillId="0" borderId="17" xfId="2" applyFont="1" applyBorder="1" applyAlignment="1">
      <alignment horizontal="center" vertical="center" wrapText="1"/>
    </xf>
    <xf numFmtId="0" fontId="24" fillId="0" borderId="18" xfId="2" applyFont="1" applyBorder="1" applyAlignment="1">
      <alignment horizontal="center" vertical="center" wrapText="1"/>
    </xf>
    <xf numFmtId="0" fontId="24" fillId="0" borderId="22" xfId="2" applyFont="1" applyBorder="1" applyAlignment="1">
      <alignment horizontal="center" vertical="center" wrapText="1"/>
    </xf>
    <xf numFmtId="0" fontId="24" fillId="0" borderId="23" xfId="2" applyFont="1" applyBorder="1" applyAlignment="1">
      <alignment horizontal="center" vertical="center" wrapText="1"/>
    </xf>
    <xf numFmtId="0" fontId="24" fillId="0" borderId="19" xfId="2" applyFont="1" applyBorder="1" applyAlignment="1">
      <alignment horizontal="center" vertical="center" wrapText="1"/>
    </xf>
    <xf numFmtId="0" fontId="24" fillId="0" borderId="24" xfId="2" applyFont="1" applyBorder="1" applyAlignment="1">
      <alignment horizontal="center" vertical="center" wrapText="1"/>
    </xf>
    <xf numFmtId="0" fontId="24" fillId="0" borderId="10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  <xf numFmtId="0" fontId="24" fillId="0" borderId="12" xfId="2" applyFont="1" applyBorder="1" applyAlignment="1">
      <alignment horizontal="center" vertical="center" wrapText="1"/>
    </xf>
    <xf numFmtId="0" fontId="24" fillId="8" borderId="10" xfId="2" applyFont="1" applyFill="1" applyBorder="1" applyAlignment="1">
      <alignment horizontal="center" vertical="center" wrapText="1"/>
    </xf>
    <xf numFmtId="0" fontId="24" fillId="8" borderId="12" xfId="2" applyFont="1" applyFill="1" applyBorder="1" applyAlignment="1">
      <alignment horizontal="center" vertical="center" wrapText="1"/>
    </xf>
    <xf numFmtId="0" fontId="17" fillId="4" borderId="30" xfId="2" applyFill="1" applyBorder="1" applyAlignment="1">
      <alignment horizontal="center"/>
    </xf>
    <xf numFmtId="0" fontId="17" fillId="4" borderId="31" xfId="2" applyFill="1" applyBorder="1" applyAlignment="1">
      <alignment horizontal="center"/>
    </xf>
    <xf numFmtId="0" fontId="23" fillId="4" borderId="10" xfId="2" applyFont="1" applyFill="1" applyBorder="1" applyAlignment="1">
      <alignment horizontal="center" vertical="center"/>
    </xf>
    <xf numFmtId="0" fontId="23" fillId="4" borderId="11" xfId="2" applyFont="1" applyFill="1" applyBorder="1" applyAlignment="1">
      <alignment horizontal="center"/>
    </xf>
    <xf numFmtId="0" fontId="23" fillId="4" borderId="12" xfId="2" applyFont="1" applyFill="1" applyBorder="1" applyAlignment="1">
      <alignment horizontal="center"/>
    </xf>
    <xf numFmtId="4" fontId="20" fillId="4" borderId="10" xfId="2" applyNumberFormat="1" applyFont="1" applyFill="1" applyBorder="1" applyAlignment="1">
      <alignment horizontal="center" vertical="center"/>
    </xf>
    <xf numFmtId="4" fontId="20" fillId="4" borderId="11" xfId="2" applyNumberFormat="1" applyFont="1" applyFill="1" applyBorder="1" applyAlignment="1">
      <alignment horizontal="center"/>
    </xf>
    <xf numFmtId="4" fontId="20" fillId="4" borderId="12" xfId="2" applyNumberFormat="1" applyFont="1" applyFill="1" applyBorder="1" applyAlignment="1">
      <alignment horizontal="center"/>
    </xf>
    <xf numFmtId="4" fontId="22" fillId="0" borderId="10" xfId="2" applyNumberFormat="1" applyFont="1" applyBorder="1" applyAlignment="1">
      <alignment horizontal="center" vertical="center"/>
    </xf>
    <xf numFmtId="0" fontId="22" fillId="0" borderId="11" xfId="2" applyFont="1" applyBorder="1" applyAlignment="1">
      <alignment horizontal="center"/>
    </xf>
    <xf numFmtId="0" fontId="22" fillId="0" borderId="12" xfId="2" applyFont="1" applyBorder="1" applyAlignment="1">
      <alignment horizontal="center"/>
    </xf>
    <xf numFmtId="4" fontId="22" fillId="0" borderId="10" xfId="2" applyNumberFormat="1" applyFont="1" applyBorder="1" applyAlignment="1">
      <alignment horizontal="center"/>
    </xf>
    <xf numFmtId="14" fontId="17" fillId="4" borderId="10" xfId="2" applyNumberFormat="1" applyFont="1" applyFill="1" applyBorder="1" applyAlignment="1">
      <alignment horizontal="left" vertical="center"/>
    </xf>
    <xf numFmtId="0" fontId="17" fillId="4" borderId="11" xfId="2" applyFont="1" applyFill="1" applyBorder="1" applyAlignment="1">
      <alignment horizontal="left"/>
    </xf>
    <xf numFmtId="0" fontId="17" fillId="4" borderId="12" xfId="2" applyFont="1" applyFill="1" applyBorder="1" applyAlignment="1">
      <alignment horizontal="left"/>
    </xf>
    <xf numFmtId="0" fontId="23" fillId="7" borderId="10" xfId="2" applyFont="1" applyFill="1" applyBorder="1" applyAlignment="1">
      <alignment horizontal="center" vertical="center"/>
    </xf>
    <xf numFmtId="0" fontId="23" fillId="7" borderId="11" xfId="2" applyFont="1" applyFill="1" applyBorder="1" applyAlignment="1">
      <alignment horizontal="center"/>
    </xf>
    <xf numFmtId="0" fontId="23" fillId="7" borderId="12" xfId="2" applyFont="1" applyFill="1" applyBorder="1" applyAlignment="1">
      <alignment horizontal="center"/>
    </xf>
    <xf numFmtId="0" fontId="18" fillId="0" borderId="0" xfId="2" applyFont="1" applyBorder="1" applyAlignment="1">
      <alignment horizontal="center"/>
    </xf>
    <xf numFmtId="0" fontId="18" fillId="4" borderId="0" xfId="2" applyFont="1" applyFill="1" applyBorder="1" applyAlignment="1">
      <alignment horizontal="center"/>
    </xf>
    <xf numFmtId="49" fontId="21" fillId="0" borderId="8" xfId="2" applyNumberFormat="1" applyFont="1" applyBorder="1" applyAlignment="1">
      <alignment horizontal="center"/>
    </xf>
    <xf numFmtId="0" fontId="33" fillId="7" borderId="10" xfId="2" applyFont="1" applyFill="1" applyBorder="1" applyAlignment="1">
      <alignment horizontal="center" vertical="center"/>
    </xf>
    <xf numFmtId="0" fontId="33" fillId="7" borderId="11" xfId="2" applyFont="1" applyFill="1" applyBorder="1" applyAlignment="1">
      <alignment horizontal="center"/>
    </xf>
    <xf numFmtId="0" fontId="33" fillId="7" borderId="12" xfId="2" applyFont="1" applyFill="1" applyBorder="1" applyAlignment="1">
      <alignment horizontal="center"/>
    </xf>
  </cellXfs>
  <cellStyles count="4">
    <cellStyle name="Čárka" xfId="1" builtinId="3"/>
    <cellStyle name="Hypertextový odkaz" xfId="3" builtinId="8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fo.ricany.cz/mesto/granty-20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zoomScaleNormal="100" workbookViewId="0">
      <selection activeCell="B7" sqref="B7:I7"/>
    </sheetView>
  </sheetViews>
  <sheetFormatPr defaultRowHeight="15" x14ac:dyDescent="0.25"/>
  <cols>
    <col min="24" max="24" width="9.140625" customWidth="1"/>
  </cols>
  <sheetData>
    <row r="1" spans="1:9" ht="21" x14ac:dyDescent="0.35">
      <c r="A1" s="115" t="s">
        <v>1</v>
      </c>
      <c r="B1" s="115"/>
      <c r="C1" s="115"/>
      <c r="D1" s="115"/>
      <c r="E1" s="115"/>
      <c r="F1" s="115"/>
      <c r="G1" s="115"/>
      <c r="H1" s="115"/>
      <c r="I1" s="115"/>
    </row>
    <row r="2" spans="1:9" ht="18.75" x14ac:dyDescent="0.3">
      <c r="A2" s="116" t="s">
        <v>2</v>
      </c>
      <c r="B2" s="116"/>
      <c r="C2" s="116"/>
      <c r="D2" s="116"/>
      <c r="E2" s="116"/>
      <c r="F2" s="116"/>
      <c r="G2" s="116"/>
      <c r="H2" s="116"/>
      <c r="I2" s="116"/>
    </row>
    <row r="3" spans="1:9" ht="31.5" customHeight="1" x14ac:dyDescent="0.25">
      <c r="A3" s="117" t="s">
        <v>0</v>
      </c>
      <c r="B3" s="117"/>
      <c r="C3" s="117"/>
      <c r="D3" s="117"/>
      <c r="E3" s="117"/>
      <c r="F3" s="117"/>
      <c r="G3" s="117"/>
      <c r="H3" s="117"/>
      <c r="I3" s="117"/>
    </row>
    <row r="5" spans="1:9" ht="15.75" x14ac:dyDescent="0.25">
      <c r="A5" s="122" t="s">
        <v>3</v>
      </c>
      <c r="B5" s="122"/>
      <c r="C5" s="122"/>
      <c r="D5" s="122"/>
      <c r="E5" s="122"/>
      <c r="F5" s="122"/>
      <c r="G5" s="122"/>
      <c r="H5" s="122"/>
      <c r="I5" s="122"/>
    </row>
    <row r="6" spans="1:9" x14ac:dyDescent="0.25">
      <c r="A6" s="113" t="s">
        <v>4</v>
      </c>
      <c r="B6" s="113"/>
      <c r="C6" s="113"/>
      <c r="D6" s="113"/>
      <c r="E6" s="113"/>
      <c r="F6" s="113"/>
      <c r="G6" s="113"/>
      <c r="H6" s="113"/>
      <c r="I6" s="113"/>
    </row>
    <row r="7" spans="1:9" x14ac:dyDescent="0.25">
      <c r="A7" t="s">
        <v>5</v>
      </c>
      <c r="B7" s="120"/>
      <c r="C7" s="120"/>
      <c r="D7" s="120"/>
      <c r="E7" s="120"/>
      <c r="F7" s="120"/>
      <c r="G7" s="120"/>
      <c r="H7" s="120"/>
      <c r="I7" s="120"/>
    </row>
    <row r="8" spans="1:9" x14ac:dyDescent="0.25">
      <c r="A8" t="s">
        <v>6</v>
      </c>
      <c r="B8" s="111"/>
      <c r="C8" s="111"/>
      <c r="D8" s="111"/>
      <c r="E8" s="111"/>
      <c r="F8" s="111"/>
      <c r="G8" s="111"/>
      <c r="H8" s="111"/>
      <c r="I8" s="111"/>
    </row>
    <row r="9" spans="1:9" x14ac:dyDescent="0.25">
      <c r="A9" t="s">
        <v>7</v>
      </c>
      <c r="B9" s="111"/>
      <c r="C9" s="111"/>
      <c r="D9" s="111"/>
      <c r="E9" s="111"/>
      <c r="F9" s="111"/>
      <c r="G9" s="111"/>
      <c r="H9" s="111"/>
      <c r="I9" s="111"/>
    </row>
    <row r="11" spans="1:9" x14ac:dyDescent="0.25">
      <c r="A11" t="s">
        <v>8</v>
      </c>
    </row>
    <row r="12" spans="1:9" x14ac:dyDescent="0.25">
      <c r="A12" s="111"/>
      <c r="B12" s="111"/>
      <c r="C12" s="111"/>
      <c r="D12" s="111"/>
      <c r="E12" s="111"/>
      <c r="F12" s="111"/>
      <c r="G12" s="111"/>
      <c r="H12" s="111"/>
      <c r="I12" s="111"/>
    </row>
    <row r="13" spans="1:9" x14ac:dyDescent="0.25">
      <c r="A13" t="s">
        <v>9</v>
      </c>
    </row>
    <row r="14" spans="1:9" x14ac:dyDescent="0.25">
      <c r="A14" s="111"/>
      <c r="B14" s="111"/>
      <c r="C14" s="111"/>
      <c r="D14" s="111"/>
      <c r="E14" s="111"/>
      <c r="F14" s="111"/>
      <c r="G14" s="111"/>
      <c r="H14" s="111"/>
      <c r="I14" s="111"/>
    </row>
    <row r="15" spans="1:9" x14ac:dyDescent="0.25">
      <c r="A15" t="s">
        <v>10</v>
      </c>
    </row>
    <row r="16" spans="1:9" x14ac:dyDescent="0.25">
      <c r="A16" s="111"/>
      <c r="B16" s="111"/>
      <c r="C16" s="111"/>
      <c r="D16" s="111"/>
      <c r="E16" s="111"/>
      <c r="F16" s="111"/>
      <c r="G16" s="111"/>
      <c r="H16" s="111"/>
      <c r="I16" s="111"/>
    </row>
    <row r="17" spans="1:10" x14ac:dyDescent="0.25">
      <c r="A17" t="s">
        <v>11</v>
      </c>
    </row>
    <row r="18" spans="1:10" x14ac:dyDescent="0.25">
      <c r="A18" s="112"/>
      <c r="B18" s="111"/>
      <c r="C18" s="111"/>
      <c r="D18" s="111"/>
      <c r="E18" s="111"/>
      <c r="F18" s="111"/>
      <c r="G18" s="111"/>
      <c r="H18" s="111"/>
      <c r="I18" s="111"/>
    </row>
    <row r="20" spans="1:10" ht="30" customHeight="1" x14ac:dyDescent="0.25">
      <c r="A20" s="118" t="s">
        <v>12</v>
      </c>
      <c r="B20" s="118"/>
      <c r="C20" s="118"/>
      <c r="D20" s="118"/>
      <c r="E20" s="118"/>
      <c r="F20" s="118"/>
      <c r="G20" s="118"/>
      <c r="H20" s="118"/>
      <c r="I20" s="118"/>
    </row>
    <row r="21" spans="1:10" ht="88.5" customHeight="1" x14ac:dyDescent="0.25">
      <c r="A21" s="107"/>
      <c r="B21" s="107"/>
      <c r="C21" s="107"/>
      <c r="D21" s="107"/>
      <c r="E21" s="107"/>
      <c r="F21" s="107"/>
      <c r="G21" s="107"/>
      <c r="H21" s="107"/>
      <c r="I21" s="107"/>
    </row>
    <row r="22" spans="1:10" x14ac:dyDescent="0.25">
      <c r="A22" s="2" t="s">
        <v>13</v>
      </c>
      <c r="D22" s="123">
        <v>10000</v>
      </c>
      <c r="E22" s="123"/>
      <c r="F22" s="123"/>
      <c r="G22" s="2" t="s">
        <v>40</v>
      </c>
      <c r="J22" s="7"/>
    </row>
    <row r="23" spans="1:10" s="103" customFormat="1" x14ac:dyDescent="0.25">
      <c r="A23" s="121" t="s">
        <v>148</v>
      </c>
      <c r="B23" s="121"/>
      <c r="C23" s="121"/>
      <c r="D23" s="121"/>
      <c r="E23" s="121"/>
      <c r="F23" s="121"/>
      <c r="G23" s="121"/>
      <c r="H23" s="121"/>
      <c r="I23" s="121"/>
      <c r="J23" s="7"/>
    </row>
    <row r="25" spans="1:10" x14ac:dyDescent="0.25">
      <c r="A25" s="2" t="s">
        <v>14</v>
      </c>
      <c r="B25" s="104"/>
      <c r="C25" t="s">
        <v>15</v>
      </c>
    </row>
    <row r="26" spans="1:10" x14ac:dyDescent="0.25">
      <c r="B26" s="104" t="s">
        <v>137</v>
      </c>
      <c r="C26" t="s">
        <v>16</v>
      </c>
      <c r="F26" s="111"/>
      <c r="G26" s="111"/>
      <c r="H26" s="111"/>
    </row>
    <row r="28" spans="1:10" x14ac:dyDescent="0.25">
      <c r="A28" s="2" t="s">
        <v>17</v>
      </c>
    </row>
    <row r="29" spans="1:10" ht="48" customHeight="1" x14ac:dyDescent="0.25">
      <c r="A29" s="107"/>
      <c r="B29" s="107"/>
      <c r="C29" s="107"/>
      <c r="D29" s="107"/>
      <c r="E29" s="107"/>
      <c r="F29" s="107"/>
      <c r="G29" s="107"/>
      <c r="H29" s="107"/>
      <c r="I29" s="107"/>
    </row>
    <row r="30" spans="1:10" x14ac:dyDescent="0.25">
      <c r="A30" s="2" t="s">
        <v>30</v>
      </c>
    </row>
    <row r="33" spans="1:10" x14ac:dyDescent="0.25">
      <c r="A33" s="2" t="s">
        <v>18</v>
      </c>
    </row>
    <row r="34" spans="1:10" ht="44.25" customHeight="1" x14ac:dyDescent="0.25">
      <c r="A34" s="119" t="s">
        <v>19</v>
      </c>
      <c r="B34" s="119"/>
      <c r="C34" s="119"/>
      <c r="D34" s="119"/>
      <c r="E34" s="119"/>
      <c r="F34" s="119"/>
      <c r="G34" s="119"/>
      <c r="H34" s="119"/>
      <c r="I34" s="119"/>
    </row>
    <row r="36" spans="1:10" s="103" customFormat="1" x14ac:dyDescent="0.25">
      <c r="A36" s="125" t="s">
        <v>147</v>
      </c>
      <c r="B36" s="125"/>
      <c r="C36" s="125"/>
      <c r="D36" s="125"/>
      <c r="E36" s="125"/>
      <c r="F36" s="125"/>
      <c r="G36" s="125"/>
      <c r="H36" s="125"/>
      <c r="I36" s="125"/>
    </row>
    <row r="37" spans="1:10" ht="30.75" customHeight="1" x14ac:dyDescent="0.25">
      <c r="A37" s="109" t="s">
        <v>38</v>
      </c>
      <c r="B37" s="109"/>
      <c r="C37" s="109"/>
      <c r="D37" s="109"/>
      <c r="E37" s="109"/>
      <c r="F37" s="109"/>
      <c r="G37" s="109"/>
      <c r="H37" s="2">
        <f>'Příloha č. 1'!D45</f>
        <v>6</v>
      </c>
      <c r="I37" s="101"/>
      <c r="J37" s="7"/>
    </row>
    <row r="38" spans="1:10" x14ac:dyDescent="0.25">
      <c r="A38" t="s">
        <v>134</v>
      </c>
      <c r="H38" s="2">
        <f>'Příloha č. 1'!C44</f>
        <v>3</v>
      </c>
      <c r="I38" s="101"/>
    </row>
    <row r="39" spans="1:10" ht="35.25" customHeight="1" x14ac:dyDescent="0.25">
      <c r="A39" s="109" t="s">
        <v>149</v>
      </c>
      <c r="B39" s="109"/>
      <c r="C39" s="109"/>
      <c r="D39" s="109"/>
      <c r="E39" s="109"/>
      <c r="F39" s="109"/>
      <c r="G39" s="109"/>
      <c r="H39" s="109"/>
      <c r="I39" s="109"/>
    </row>
    <row r="40" spans="1:10" s="1" customFormat="1" ht="47.25" customHeight="1" x14ac:dyDescent="0.25">
      <c r="A40" s="124"/>
      <c r="B40" s="124"/>
      <c r="C40" s="124"/>
      <c r="D40" s="124"/>
      <c r="E40" s="124"/>
      <c r="F40" s="124"/>
      <c r="G40" s="124"/>
      <c r="H40" s="124"/>
      <c r="I40" s="124"/>
    </row>
    <row r="41" spans="1:10" ht="30" customHeight="1" x14ac:dyDescent="0.25">
      <c r="A41" s="109" t="s">
        <v>31</v>
      </c>
      <c r="B41" s="109"/>
      <c r="C41" s="109"/>
      <c r="D41" s="109"/>
      <c r="E41" s="109"/>
      <c r="F41" s="109"/>
      <c r="G41" s="109"/>
      <c r="H41" s="109"/>
      <c r="I41" s="109"/>
    </row>
    <row r="42" spans="1:10" ht="47.25" customHeight="1" x14ac:dyDescent="0.25">
      <c r="A42" s="107"/>
      <c r="B42" s="107"/>
      <c r="C42" s="107"/>
      <c r="D42" s="107"/>
      <c r="E42" s="107"/>
      <c r="F42" s="107"/>
      <c r="G42" s="107"/>
      <c r="H42" s="107"/>
      <c r="I42" s="107"/>
    </row>
    <row r="43" spans="1:10" ht="30" customHeight="1" x14ac:dyDescent="0.25">
      <c r="A43" s="109" t="s">
        <v>32</v>
      </c>
      <c r="B43" s="109"/>
      <c r="C43" s="109"/>
      <c r="D43" s="109"/>
      <c r="E43" s="109"/>
      <c r="F43" s="109"/>
      <c r="G43" s="109"/>
      <c r="H43" s="109"/>
      <c r="I43" s="109"/>
    </row>
    <row r="44" spans="1:10" ht="47.25" customHeight="1" x14ac:dyDescent="0.25">
      <c r="A44" s="107"/>
      <c r="B44" s="107"/>
      <c r="C44" s="107"/>
      <c r="D44" s="107"/>
      <c r="E44" s="107"/>
      <c r="F44" s="107"/>
      <c r="G44" s="107"/>
      <c r="H44" s="107"/>
      <c r="I44" s="107"/>
    </row>
    <row r="45" spans="1:10" ht="30" customHeight="1" x14ac:dyDescent="0.25">
      <c r="A45" s="109" t="s">
        <v>33</v>
      </c>
      <c r="B45" s="109"/>
      <c r="C45" s="109"/>
      <c r="D45" s="109"/>
      <c r="E45" s="109"/>
      <c r="F45" s="109"/>
      <c r="G45" s="109"/>
      <c r="H45" s="109"/>
      <c r="I45" s="109"/>
    </row>
    <row r="46" spans="1:10" ht="47.25" customHeight="1" x14ac:dyDescent="0.25">
      <c r="A46" s="107"/>
      <c r="B46" s="107"/>
      <c r="C46" s="107"/>
      <c r="D46" s="107"/>
      <c r="E46" s="107"/>
      <c r="F46" s="107"/>
      <c r="G46" s="107"/>
      <c r="H46" s="107"/>
      <c r="I46" s="107"/>
    </row>
    <row r="47" spans="1:10" ht="30" customHeight="1" x14ac:dyDescent="0.25">
      <c r="A47" s="109" t="s">
        <v>34</v>
      </c>
      <c r="B47" s="109"/>
      <c r="C47" s="109"/>
      <c r="D47" s="109"/>
      <c r="E47" s="109"/>
      <c r="F47" s="109"/>
      <c r="G47" s="109"/>
      <c r="H47" s="109"/>
      <c r="I47" s="109"/>
    </row>
    <row r="48" spans="1:10" ht="47.25" customHeight="1" x14ac:dyDescent="0.25">
      <c r="A48" s="107"/>
      <c r="B48" s="107"/>
      <c r="C48" s="107"/>
      <c r="D48" s="107"/>
      <c r="E48" s="107"/>
      <c r="F48" s="107"/>
      <c r="G48" s="107"/>
      <c r="H48" s="107"/>
      <c r="I48" s="107"/>
    </row>
    <row r="49" spans="1:9" ht="30" customHeight="1" x14ac:dyDescent="0.25">
      <c r="A49" s="109" t="s">
        <v>35</v>
      </c>
      <c r="B49" s="109"/>
      <c r="C49" s="109"/>
      <c r="D49" s="109"/>
      <c r="E49" s="109"/>
      <c r="F49" s="109"/>
      <c r="G49" s="109"/>
      <c r="H49" s="109"/>
      <c r="I49" s="109"/>
    </row>
    <row r="50" spans="1:9" ht="47.25" customHeight="1" x14ac:dyDescent="0.25">
      <c r="A50" s="107"/>
      <c r="B50" s="107"/>
      <c r="C50" s="107"/>
      <c r="D50" s="107"/>
      <c r="E50" s="107"/>
      <c r="F50" s="107"/>
      <c r="G50" s="107"/>
      <c r="H50" s="107"/>
      <c r="I50" s="107"/>
    </row>
    <row r="52" spans="1:9" x14ac:dyDescent="0.25">
      <c r="A52" s="2" t="s">
        <v>20</v>
      </c>
    </row>
    <row r="53" spans="1:9" ht="30" customHeight="1" x14ac:dyDescent="0.25">
      <c r="A53" s="109" t="s">
        <v>36</v>
      </c>
      <c r="B53" s="109"/>
      <c r="C53" s="109"/>
      <c r="D53" s="109"/>
      <c r="E53" s="109"/>
      <c r="F53" s="109"/>
      <c r="G53" s="109"/>
      <c r="H53" s="109"/>
      <c r="I53" s="109"/>
    </row>
    <row r="54" spans="1:9" x14ac:dyDescent="0.25">
      <c r="A54" t="s">
        <v>37</v>
      </c>
    </row>
    <row r="55" spans="1:9" ht="75" customHeight="1" x14ac:dyDescent="0.25">
      <c r="A55" s="109" t="s">
        <v>21</v>
      </c>
      <c r="B55" s="109"/>
      <c r="C55" s="109"/>
      <c r="D55" s="109"/>
      <c r="E55" s="109"/>
      <c r="F55" s="109"/>
      <c r="G55" s="109"/>
      <c r="H55" s="109"/>
      <c r="I55" s="109"/>
    </row>
    <row r="57" spans="1:9" ht="15" customHeight="1" x14ac:dyDescent="0.25">
      <c r="A57" s="108" t="s">
        <v>136</v>
      </c>
      <c r="B57" s="108"/>
      <c r="C57" s="108"/>
      <c r="D57" s="108"/>
      <c r="E57" s="108"/>
      <c r="F57" s="108"/>
      <c r="G57" s="108"/>
      <c r="H57" s="108"/>
      <c r="I57" s="108"/>
    </row>
    <row r="58" spans="1:9" s="1" customFormat="1" ht="15" customHeight="1" x14ac:dyDescent="0.25">
      <c r="A58" s="114" t="s">
        <v>135</v>
      </c>
      <c r="B58" s="114"/>
      <c r="C58" s="114"/>
      <c r="D58" s="114"/>
      <c r="E58" s="114"/>
      <c r="F58" s="114"/>
      <c r="G58" s="114"/>
      <c r="H58" s="114"/>
      <c r="I58" s="114"/>
    </row>
    <row r="59" spans="1:9" s="1" customFormat="1" ht="15" customHeight="1" x14ac:dyDescent="0.25">
      <c r="A59" s="102"/>
      <c r="B59" s="102"/>
      <c r="C59" s="102"/>
      <c r="D59" s="102"/>
      <c r="E59" s="102"/>
      <c r="F59" s="102"/>
      <c r="G59" s="102"/>
      <c r="H59" s="102"/>
      <c r="I59" s="102"/>
    </row>
    <row r="60" spans="1:9" x14ac:dyDescent="0.25">
      <c r="A60" t="s">
        <v>22</v>
      </c>
    </row>
    <row r="61" spans="1:9" x14ac:dyDescent="0.25">
      <c r="A61" s="106"/>
      <c r="B61" s="106"/>
      <c r="C61" s="106"/>
      <c r="D61" s="106"/>
      <c r="E61" s="106"/>
      <c r="F61" s="106"/>
      <c r="G61" s="106"/>
      <c r="H61" s="106"/>
      <c r="I61" s="106"/>
    </row>
    <row r="62" spans="1:9" x14ac:dyDescent="0.25">
      <c r="A62" s="106"/>
      <c r="B62" s="106"/>
      <c r="C62" s="106"/>
      <c r="D62" s="106"/>
      <c r="E62" s="106"/>
      <c r="F62" s="106"/>
      <c r="G62" s="106"/>
      <c r="H62" s="106"/>
      <c r="I62" s="106"/>
    </row>
    <row r="63" spans="1:9" x14ac:dyDescent="0.25">
      <c r="A63" s="106"/>
      <c r="B63" s="106"/>
      <c r="C63" s="106"/>
      <c r="D63" s="106"/>
      <c r="E63" s="106"/>
      <c r="F63" s="106"/>
      <c r="G63" s="106"/>
      <c r="H63" s="106"/>
      <c r="I63" s="106"/>
    </row>
    <row r="64" spans="1:9" x14ac:dyDescent="0.25">
      <c r="A64" s="99"/>
      <c r="B64" s="99"/>
      <c r="C64" s="99"/>
      <c r="D64" s="99"/>
      <c r="E64" s="99"/>
      <c r="F64" s="99"/>
      <c r="G64" s="99"/>
      <c r="H64" s="99"/>
      <c r="I64" s="99"/>
    </row>
    <row r="65" spans="1:9" ht="136.5" customHeight="1" x14ac:dyDescent="0.25">
      <c r="A65" s="108" t="s">
        <v>23</v>
      </c>
      <c r="B65" s="108"/>
      <c r="C65" s="108"/>
      <c r="D65" s="108"/>
      <c r="E65" s="108"/>
      <c r="F65" s="108"/>
      <c r="G65" s="108"/>
      <c r="H65" s="108"/>
      <c r="I65" s="108"/>
    </row>
    <row r="66" spans="1:9" ht="45" customHeight="1" x14ac:dyDescent="0.25">
      <c r="A66" s="108" t="s">
        <v>24</v>
      </c>
      <c r="B66" s="108"/>
      <c r="C66" s="108"/>
      <c r="D66" s="108"/>
      <c r="E66" s="108"/>
      <c r="F66" s="108"/>
      <c r="G66" s="108"/>
      <c r="H66" s="108"/>
      <c r="I66" s="108"/>
    </row>
    <row r="67" spans="1:9" ht="60" customHeight="1" x14ac:dyDescent="0.25">
      <c r="A67" s="108" t="s">
        <v>25</v>
      </c>
      <c r="B67" s="108"/>
      <c r="C67" s="108"/>
      <c r="D67" s="108"/>
      <c r="E67" s="108"/>
      <c r="F67" s="108"/>
      <c r="G67" s="108"/>
      <c r="H67" s="108"/>
      <c r="I67" s="108"/>
    </row>
    <row r="69" spans="1:9" x14ac:dyDescent="0.25">
      <c r="A69" s="2" t="s">
        <v>26</v>
      </c>
      <c r="D69" s="110">
        <f ca="1">TODAY()</f>
        <v>42356</v>
      </c>
      <c r="E69" s="110"/>
      <c r="F69" s="110"/>
    </row>
    <row r="71" spans="1:9" ht="30" customHeight="1" x14ac:dyDescent="0.25">
      <c r="A71" s="109" t="s">
        <v>39</v>
      </c>
      <c r="B71" s="109"/>
      <c r="C71" s="109"/>
      <c r="D71" s="109"/>
      <c r="E71" s="109"/>
      <c r="F71" s="109"/>
      <c r="G71" s="109"/>
      <c r="H71" s="109"/>
      <c r="I71" s="109"/>
    </row>
    <row r="72" spans="1:9" ht="44.25" customHeight="1" x14ac:dyDescent="0.25">
      <c r="A72" s="113" t="s">
        <v>27</v>
      </c>
      <c r="B72" s="113"/>
      <c r="C72" s="113"/>
      <c r="D72" s="113"/>
      <c r="E72" s="113"/>
      <c r="F72" s="113"/>
      <c r="G72" s="113"/>
      <c r="H72" s="113"/>
      <c r="I72" s="113"/>
    </row>
    <row r="73" spans="1:9" x14ac:dyDescent="0.25">
      <c r="A73" s="2" t="s">
        <v>28</v>
      </c>
      <c r="C73" s="111"/>
      <c r="D73" s="111"/>
      <c r="E73" s="100" t="s">
        <v>29</v>
      </c>
      <c r="F73" s="112"/>
      <c r="G73" s="111"/>
      <c r="H73" s="111"/>
    </row>
  </sheetData>
  <sheetProtection algorithmName="SHA-512" hashValue="D9xiBkUodWhKVCnrCiqIC93OrwY1iannZYzkbRnL8rahz4JqoFMcFndOFrT8YBdvhJYWjZp6TmYYCJOKoHB88w==" saltValue="eo1nRC5T0aOf3kbUIXzUJQ==" spinCount="100000" sheet="1" objects="1" scenarios="1"/>
  <protectedRanges>
    <protectedRange sqref="A40:I40" name="Oblast5"/>
    <protectedRange sqref="A42:I42 A44:I44 A46:I46 A48:I48 A50:I50 A61:I63 A40:I40" name="Oblast3"/>
    <protectedRange sqref="B7:I9 A12:I12 A14:I14 A16:I16 A18:I18" name="Oblast1"/>
    <protectedRange sqref="A21:I21 D22:F23 B25:B26 F26:H26 A29:I29" name="Oblast2"/>
    <protectedRange sqref="C73:D73 F73:H73" name="Oblast4"/>
  </protectedRanges>
  <mergeCells count="48">
    <mergeCell ref="B8:I8"/>
    <mergeCell ref="A12:I12"/>
    <mergeCell ref="A18:I18"/>
    <mergeCell ref="A41:I41"/>
    <mergeCell ref="A40:I40"/>
    <mergeCell ref="A36:I36"/>
    <mergeCell ref="A37:G37"/>
    <mergeCell ref="A39:I39"/>
    <mergeCell ref="A1:I1"/>
    <mergeCell ref="A2:I2"/>
    <mergeCell ref="A3:I3"/>
    <mergeCell ref="A20:I20"/>
    <mergeCell ref="A34:I34"/>
    <mergeCell ref="B7:I7"/>
    <mergeCell ref="B9:I9"/>
    <mergeCell ref="A23:I23"/>
    <mergeCell ref="A5:I5"/>
    <mergeCell ref="A6:I6"/>
    <mergeCell ref="A16:I16"/>
    <mergeCell ref="A14:I14"/>
    <mergeCell ref="A21:I21"/>
    <mergeCell ref="D22:F22"/>
    <mergeCell ref="F26:H26"/>
    <mergeCell ref="A29:I29"/>
    <mergeCell ref="D69:F69"/>
    <mergeCell ref="C73:D73"/>
    <mergeCell ref="F73:H73"/>
    <mergeCell ref="A47:I47"/>
    <mergeCell ref="A49:I49"/>
    <mergeCell ref="A53:I53"/>
    <mergeCell ref="A55:I55"/>
    <mergeCell ref="A50:I50"/>
    <mergeCell ref="A72:I72"/>
    <mergeCell ref="A58:I58"/>
    <mergeCell ref="A67:I67"/>
    <mergeCell ref="A66:I66"/>
    <mergeCell ref="A65:I65"/>
    <mergeCell ref="A71:I71"/>
    <mergeCell ref="A63:I63"/>
    <mergeCell ref="A62:I62"/>
    <mergeCell ref="A61:I61"/>
    <mergeCell ref="A42:I42"/>
    <mergeCell ref="A44:I44"/>
    <mergeCell ref="A46:I46"/>
    <mergeCell ref="A48:I48"/>
    <mergeCell ref="A57:I57"/>
    <mergeCell ref="A43:I43"/>
    <mergeCell ref="A45:I45"/>
  </mergeCells>
  <hyperlinks>
    <hyperlink ref="A58:I58" r:id="rId1" display="http://info.ricany.cz/mesto/granty-2016"/>
  </hyperlinks>
  <pageMargins left="0.7" right="0.7" top="0.78740157499999996" bottom="0.78740157499999996" header="0.3" footer="0.3"/>
  <pageSetup paperSize="9" orientation="portrait" r:id="rId2"/>
  <rowBreaks count="2" manualBreakCount="2">
    <brk id="36" max="16383" man="1"/>
    <brk id="51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'Příloha č. 2'!$B$7:$B$13</xm:f>
          </x14:formula1>
          <xm:sqref>D22:F22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topLeftCell="A19" zoomScaleNormal="100" zoomScaleSheetLayoutView="100" workbookViewId="0">
      <selection activeCell="E39" sqref="E39"/>
    </sheetView>
  </sheetViews>
  <sheetFormatPr defaultRowHeight="15" x14ac:dyDescent="0.25"/>
  <cols>
    <col min="1" max="1" width="22.5703125" customWidth="1"/>
    <col min="5" max="5" width="14.7109375" customWidth="1"/>
    <col min="6" max="6" width="19.5703125" customWidth="1"/>
  </cols>
  <sheetData>
    <row r="1" spans="1:7" x14ac:dyDescent="0.25">
      <c r="A1" t="s">
        <v>41</v>
      </c>
    </row>
    <row r="2" spans="1:7" ht="21" x14ac:dyDescent="0.35">
      <c r="A2" s="126">
        <f>Žádost!B7</f>
        <v>0</v>
      </c>
      <c r="B2" s="126"/>
      <c r="C2" s="126"/>
      <c r="D2" s="126"/>
      <c r="E2" s="126"/>
      <c r="F2" s="126"/>
    </row>
    <row r="3" spans="1:7" x14ac:dyDescent="0.25">
      <c r="A3" s="95" t="s">
        <v>131</v>
      </c>
    </row>
    <row r="4" spans="1:7" ht="43.5" customHeight="1" x14ac:dyDescent="0.25">
      <c r="A4" s="3" t="s">
        <v>42</v>
      </c>
      <c r="B4" s="3" t="s">
        <v>43</v>
      </c>
      <c r="C4" s="3" t="s">
        <v>44</v>
      </c>
      <c r="D4" s="3" t="s">
        <v>45</v>
      </c>
      <c r="E4" s="3" t="s">
        <v>46</v>
      </c>
      <c r="F4" s="3" t="s">
        <v>47</v>
      </c>
    </row>
    <row r="5" spans="1:7" ht="30" x14ac:dyDescent="0.25">
      <c r="A5" s="4" t="s">
        <v>48</v>
      </c>
      <c r="B5" s="5"/>
      <c r="C5" s="5"/>
      <c r="D5" s="5"/>
    </row>
    <row r="6" spans="1:7" x14ac:dyDescent="0.25">
      <c r="A6" s="105" t="s">
        <v>138</v>
      </c>
      <c r="B6" s="105">
        <v>2005</v>
      </c>
      <c r="C6" s="6">
        <f>IF(2015-B6&lt;=18,1,0)</f>
        <v>1</v>
      </c>
      <c r="D6" s="6">
        <f t="shared" ref="D6:D7" si="0">IF(2015-B6&gt;=65,IF(2015-B6&lt;200,1,0),0)</f>
        <v>0</v>
      </c>
      <c r="E6" s="105" t="s">
        <v>139</v>
      </c>
      <c r="F6" s="105" t="s">
        <v>140</v>
      </c>
      <c r="G6" s="7"/>
    </row>
    <row r="7" spans="1:7" x14ac:dyDescent="0.25">
      <c r="A7" s="105" t="s">
        <v>141</v>
      </c>
      <c r="B7" s="105">
        <v>2007</v>
      </c>
      <c r="C7" s="6">
        <f t="shared" ref="C7:C33" si="1">IF(2015-B7&lt;=18,1,0)</f>
        <v>1</v>
      </c>
      <c r="D7" s="6">
        <f t="shared" si="0"/>
        <v>0</v>
      </c>
      <c r="E7" s="105" t="s">
        <v>139</v>
      </c>
      <c r="F7" s="105" t="s">
        <v>140</v>
      </c>
    </row>
    <row r="8" spans="1:7" x14ac:dyDescent="0.25">
      <c r="A8" s="105" t="s">
        <v>142</v>
      </c>
      <c r="B8" s="105">
        <v>2005</v>
      </c>
      <c r="C8" s="6">
        <f t="shared" si="1"/>
        <v>1</v>
      </c>
      <c r="D8" s="6">
        <f>IF(2015-B8&gt;=65,IF(2015-B8&lt;200,1,0),0)</f>
        <v>0</v>
      </c>
      <c r="E8" s="105" t="s">
        <v>143</v>
      </c>
      <c r="F8" s="105" t="s">
        <v>140</v>
      </c>
    </row>
    <row r="9" spans="1:7" x14ac:dyDescent="0.25">
      <c r="A9" s="105"/>
      <c r="B9" s="105"/>
      <c r="C9" s="6">
        <f t="shared" si="1"/>
        <v>0</v>
      </c>
      <c r="D9" s="6">
        <f t="shared" ref="D9:D43" si="2">IF(2015-B9&gt;=65,IF(2015-B9&lt;200,1,0),0)</f>
        <v>0</v>
      </c>
      <c r="E9" s="105"/>
      <c r="F9" s="105"/>
    </row>
    <row r="10" spans="1:7" x14ac:dyDescent="0.25">
      <c r="A10" s="105"/>
      <c r="B10" s="105"/>
      <c r="C10" s="6">
        <f t="shared" si="1"/>
        <v>0</v>
      </c>
      <c r="D10" s="6">
        <f t="shared" si="2"/>
        <v>0</v>
      </c>
      <c r="E10" s="105"/>
      <c r="F10" s="105"/>
    </row>
    <row r="11" spans="1:7" x14ac:dyDescent="0.25">
      <c r="A11" s="105"/>
      <c r="B11" s="105"/>
      <c r="C11" s="6">
        <f t="shared" si="1"/>
        <v>0</v>
      </c>
      <c r="D11" s="6">
        <f t="shared" si="2"/>
        <v>0</v>
      </c>
      <c r="E11" s="105"/>
      <c r="F11" s="105"/>
    </row>
    <row r="12" spans="1:7" x14ac:dyDescent="0.25">
      <c r="A12" s="105"/>
      <c r="B12" s="105"/>
      <c r="C12" s="6">
        <f t="shared" si="1"/>
        <v>0</v>
      </c>
      <c r="D12" s="6">
        <f t="shared" si="2"/>
        <v>0</v>
      </c>
      <c r="E12" s="105"/>
      <c r="F12" s="105"/>
    </row>
    <row r="13" spans="1:7" x14ac:dyDescent="0.25">
      <c r="A13" s="105"/>
      <c r="B13" s="105"/>
      <c r="C13" s="6">
        <f t="shared" si="1"/>
        <v>0</v>
      </c>
      <c r="D13" s="6">
        <f t="shared" si="2"/>
        <v>0</v>
      </c>
      <c r="E13" s="105"/>
      <c r="F13" s="105"/>
    </row>
    <row r="14" spans="1:7" x14ac:dyDescent="0.25">
      <c r="A14" s="105"/>
      <c r="B14" s="105"/>
      <c r="C14" s="6">
        <f t="shared" si="1"/>
        <v>0</v>
      </c>
      <c r="D14" s="6">
        <f t="shared" si="2"/>
        <v>0</v>
      </c>
      <c r="E14" s="105"/>
      <c r="F14" s="105"/>
    </row>
    <row r="15" spans="1:7" x14ac:dyDescent="0.25">
      <c r="A15" s="105"/>
      <c r="B15" s="105"/>
      <c r="C15" s="6">
        <f t="shared" si="1"/>
        <v>0</v>
      </c>
      <c r="D15" s="6">
        <f t="shared" si="2"/>
        <v>0</v>
      </c>
      <c r="E15" s="105"/>
      <c r="F15" s="105"/>
    </row>
    <row r="16" spans="1:7" x14ac:dyDescent="0.25">
      <c r="A16" s="105"/>
      <c r="B16" s="105"/>
      <c r="C16" s="6">
        <f t="shared" si="1"/>
        <v>0</v>
      </c>
      <c r="D16" s="6">
        <f t="shared" si="2"/>
        <v>0</v>
      </c>
      <c r="E16" s="105"/>
      <c r="F16" s="105"/>
    </row>
    <row r="17" spans="1:6" x14ac:dyDescent="0.25">
      <c r="A17" s="105"/>
      <c r="B17" s="105"/>
      <c r="C17" s="6">
        <f t="shared" si="1"/>
        <v>0</v>
      </c>
      <c r="D17" s="6">
        <f t="shared" si="2"/>
        <v>0</v>
      </c>
      <c r="E17" s="105"/>
      <c r="F17" s="105"/>
    </row>
    <row r="18" spans="1:6" x14ac:dyDescent="0.25">
      <c r="A18" s="105"/>
      <c r="B18" s="105"/>
      <c r="C18" s="6">
        <f t="shared" si="1"/>
        <v>0</v>
      </c>
      <c r="D18" s="6">
        <f t="shared" si="2"/>
        <v>0</v>
      </c>
      <c r="E18" s="105"/>
      <c r="F18" s="105"/>
    </row>
    <row r="19" spans="1:6" x14ac:dyDescent="0.25">
      <c r="A19" s="105"/>
      <c r="B19" s="105"/>
      <c r="C19" s="6">
        <f t="shared" si="1"/>
        <v>0</v>
      </c>
      <c r="D19" s="6">
        <f t="shared" si="2"/>
        <v>0</v>
      </c>
      <c r="E19" s="105"/>
      <c r="F19" s="105"/>
    </row>
    <row r="20" spans="1:6" x14ac:dyDescent="0.25">
      <c r="A20" s="105"/>
      <c r="B20" s="105"/>
      <c r="C20" s="6">
        <f t="shared" si="1"/>
        <v>0</v>
      </c>
      <c r="D20" s="6">
        <f t="shared" si="2"/>
        <v>0</v>
      </c>
      <c r="E20" s="105"/>
      <c r="F20" s="105"/>
    </row>
    <row r="21" spans="1:6" x14ac:dyDescent="0.25">
      <c r="A21" s="105"/>
      <c r="B21" s="105"/>
      <c r="C21" s="6">
        <f t="shared" si="1"/>
        <v>0</v>
      </c>
      <c r="D21" s="6">
        <f t="shared" si="2"/>
        <v>0</v>
      </c>
      <c r="E21" s="105"/>
      <c r="F21" s="105"/>
    </row>
    <row r="22" spans="1:6" x14ac:dyDescent="0.25">
      <c r="A22" s="105"/>
      <c r="B22" s="105"/>
      <c r="C22" s="6">
        <f t="shared" si="1"/>
        <v>0</v>
      </c>
      <c r="D22" s="6">
        <f t="shared" si="2"/>
        <v>0</v>
      </c>
      <c r="E22" s="105"/>
      <c r="F22" s="105"/>
    </row>
    <row r="23" spans="1:6" x14ac:dyDescent="0.25">
      <c r="A23" s="105"/>
      <c r="B23" s="105"/>
      <c r="C23" s="6">
        <f t="shared" si="1"/>
        <v>0</v>
      </c>
      <c r="D23" s="6">
        <f t="shared" si="2"/>
        <v>0</v>
      </c>
      <c r="E23" s="105"/>
      <c r="F23" s="105"/>
    </row>
    <row r="24" spans="1:6" x14ac:dyDescent="0.25">
      <c r="A24" s="105"/>
      <c r="B24" s="105"/>
      <c r="C24" s="6">
        <f t="shared" si="1"/>
        <v>0</v>
      </c>
      <c r="D24" s="6">
        <f t="shared" si="2"/>
        <v>0</v>
      </c>
      <c r="E24" s="105"/>
      <c r="F24" s="105"/>
    </row>
    <row r="25" spans="1:6" x14ac:dyDescent="0.25">
      <c r="A25" s="105"/>
      <c r="B25" s="105"/>
      <c r="C25" s="6">
        <f t="shared" si="1"/>
        <v>0</v>
      </c>
      <c r="D25" s="6">
        <f t="shared" si="2"/>
        <v>0</v>
      </c>
      <c r="E25" s="105"/>
      <c r="F25" s="105"/>
    </row>
    <row r="26" spans="1:6" x14ac:dyDescent="0.25">
      <c r="A26" s="105"/>
      <c r="B26" s="105"/>
      <c r="C26" s="6">
        <f t="shared" si="1"/>
        <v>0</v>
      </c>
      <c r="D26" s="6">
        <f t="shared" si="2"/>
        <v>0</v>
      </c>
      <c r="E26" s="105"/>
      <c r="F26" s="105"/>
    </row>
    <row r="27" spans="1:6" x14ac:dyDescent="0.25">
      <c r="A27" s="105"/>
      <c r="B27" s="105"/>
      <c r="C27" s="6">
        <f t="shared" si="1"/>
        <v>0</v>
      </c>
      <c r="D27" s="6">
        <f t="shared" si="2"/>
        <v>0</v>
      </c>
      <c r="E27" s="105"/>
      <c r="F27" s="105"/>
    </row>
    <row r="28" spans="1:6" x14ac:dyDescent="0.25">
      <c r="A28" s="105"/>
      <c r="B28" s="105"/>
      <c r="C28" s="6">
        <f t="shared" si="1"/>
        <v>0</v>
      </c>
      <c r="D28" s="6">
        <f t="shared" si="2"/>
        <v>0</v>
      </c>
      <c r="E28" s="105"/>
      <c r="F28" s="105"/>
    </row>
    <row r="29" spans="1:6" x14ac:dyDescent="0.25">
      <c r="A29" s="105"/>
      <c r="B29" s="105"/>
      <c r="C29" s="6">
        <f t="shared" si="1"/>
        <v>0</v>
      </c>
      <c r="D29" s="6">
        <f t="shared" si="2"/>
        <v>0</v>
      </c>
      <c r="E29" s="105"/>
      <c r="F29" s="105"/>
    </row>
    <row r="30" spans="1:6" x14ac:dyDescent="0.25">
      <c r="A30" s="105"/>
      <c r="B30" s="105"/>
      <c r="C30" s="6">
        <f t="shared" si="1"/>
        <v>0</v>
      </c>
      <c r="D30" s="6">
        <f t="shared" si="2"/>
        <v>0</v>
      </c>
      <c r="E30" s="105"/>
      <c r="F30" s="105"/>
    </row>
    <row r="31" spans="1:6" x14ac:dyDescent="0.25">
      <c r="A31" s="105"/>
      <c r="B31" s="105"/>
      <c r="C31" s="6">
        <f t="shared" si="1"/>
        <v>0</v>
      </c>
      <c r="D31" s="6">
        <f t="shared" si="2"/>
        <v>0</v>
      </c>
      <c r="E31" s="105"/>
      <c r="F31" s="105"/>
    </row>
    <row r="32" spans="1:6" x14ac:dyDescent="0.25">
      <c r="A32" s="105"/>
      <c r="B32" s="105"/>
      <c r="C32" s="6">
        <f t="shared" si="1"/>
        <v>0</v>
      </c>
      <c r="D32" s="6">
        <f t="shared" si="2"/>
        <v>0</v>
      </c>
      <c r="E32" s="105"/>
      <c r="F32" s="105"/>
    </row>
    <row r="33" spans="1:7" x14ac:dyDescent="0.25">
      <c r="A33" s="105"/>
      <c r="B33" s="105"/>
      <c r="C33" s="6">
        <f t="shared" si="1"/>
        <v>0</v>
      </c>
      <c r="D33" s="6">
        <f t="shared" si="2"/>
        <v>0</v>
      </c>
      <c r="E33" s="105"/>
      <c r="F33" s="105"/>
    </row>
    <row r="34" spans="1:7" x14ac:dyDescent="0.25">
      <c r="A34" s="8" t="s">
        <v>49</v>
      </c>
      <c r="B34" s="5"/>
      <c r="C34" s="5"/>
      <c r="D34" s="5"/>
    </row>
    <row r="35" spans="1:7" x14ac:dyDescent="0.25">
      <c r="A35" s="105" t="s">
        <v>144</v>
      </c>
      <c r="B35" s="105">
        <v>1950</v>
      </c>
      <c r="C35" s="6">
        <f>IF(2015-B35&lt;=18,1,0)</f>
        <v>0</v>
      </c>
      <c r="D35" s="6">
        <f t="shared" si="2"/>
        <v>1</v>
      </c>
      <c r="E35" s="105" t="s">
        <v>153</v>
      </c>
      <c r="F35" s="6" t="s">
        <v>50</v>
      </c>
      <c r="G35" s="7"/>
    </row>
    <row r="36" spans="1:7" x14ac:dyDescent="0.25">
      <c r="A36" s="105" t="s">
        <v>151</v>
      </c>
      <c r="B36" s="105">
        <v>1945</v>
      </c>
      <c r="C36" s="6">
        <f t="shared" ref="C36:C43" si="3">IF(2015-B36&lt;=18,1,0)</f>
        <v>0</v>
      </c>
      <c r="D36" s="6">
        <f>IF(2015-B36&gt;=65,IF(2015-B36&lt;200,1,0),0)</f>
        <v>1</v>
      </c>
      <c r="E36" s="105" t="s">
        <v>153</v>
      </c>
      <c r="F36" s="6" t="s">
        <v>50</v>
      </c>
    </row>
    <row r="37" spans="1:7" x14ac:dyDescent="0.25">
      <c r="A37" s="105" t="s">
        <v>152</v>
      </c>
      <c r="B37" s="105">
        <v>1947</v>
      </c>
      <c r="C37" s="6">
        <f t="shared" si="3"/>
        <v>0</v>
      </c>
      <c r="D37" s="6">
        <f t="shared" si="2"/>
        <v>1</v>
      </c>
      <c r="E37" s="105" t="s">
        <v>153</v>
      </c>
      <c r="F37" s="6" t="s">
        <v>50</v>
      </c>
    </row>
    <row r="38" spans="1:7" x14ac:dyDescent="0.25">
      <c r="A38" s="105" t="s">
        <v>150</v>
      </c>
      <c r="B38" s="105">
        <v>1964</v>
      </c>
      <c r="C38" s="6">
        <f t="shared" si="3"/>
        <v>0</v>
      </c>
      <c r="D38" s="6">
        <f t="shared" si="2"/>
        <v>0</v>
      </c>
      <c r="E38" s="105" t="s">
        <v>153</v>
      </c>
      <c r="F38" s="6" t="s">
        <v>50</v>
      </c>
    </row>
    <row r="39" spans="1:7" x14ac:dyDescent="0.25">
      <c r="A39" s="105"/>
      <c r="B39" s="105"/>
      <c r="C39" s="6">
        <f t="shared" si="3"/>
        <v>0</v>
      </c>
      <c r="D39" s="6">
        <f t="shared" si="2"/>
        <v>0</v>
      </c>
      <c r="E39" s="105"/>
      <c r="F39" s="6" t="s">
        <v>50</v>
      </c>
    </row>
    <row r="40" spans="1:7" x14ac:dyDescent="0.25">
      <c r="A40" s="105"/>
      <c r="B40" s="105"/>
      <c r="C40" s="6">
        <f t="shared" si="3"/>
        <v>0</v>
      </c>
      <c r="D40" s="6">
        <f t="shared" si="2"/>
        <v>0</v>
      </c>
      <c r="E40" s="105"/>
      <c r="F40" s="6" t="s">
        <v>50</v>
      </c>
    </row>
    <row r="41" spans="1:7" x14ac:dyDescent="0.25">
      <c r="A41" s="105"/>
      <c r="B41" s="105"/>
      <c r="C41" s="6">
        <f t="shared" si="3"/>
        <v>0</v>
      </c>
      <c r="D41" s="6">
        <f t="shared" si="2"/>
        <v>0</v>
      </c>
      <c r="E41" s="105"/>
      <c r="F41" s="6" t="s">
        <v>50</v>
      </c>
    </row>
    <row r="42" spans="1:7" x14ac:dyDescent="0.25">
      <c r="A42" s="105"/>
      <c r="B42" s="105"/>
      <c r="C42" s="6">
        <f t="shared" si="3"/>
        <v>0</v>
      </c>
      <c r="D42" s="6">
        <f t="shared" si="2"/>
        <v>0</v>
      </c>
      <c r="E42" s="105"/>
      <c r="F42" s="6" t="s">
        <v>50</v>
      </c>
    </row>
    <row r="43" spans="1:7" x14ac:dyDescent="0.25">
      <c r="A43" s="105"/>
      <c r="B43" s="105"/>
      <c r="C43" s="6">
        <f t="shared" si="3"/>
        <v>0</v>
      </c>
      <c r="D43" s="6">
        <f t="shared" si="2"/>
        <v>0</v>
      </c>
      <c r="E43" s="105"/>
      <c r="F43" s="6" t="s">
        <v>50</v>
      </c>
    </row>
    <row r="44" spans="1:7" x14ac:dyDescent="0.25">
      <c r="A44" s="8" t="s">
        <v>51</v>
      </c>
      <c r="B44" s="8"/>
      <c r="C44" s="8">
        <f>SUM(C5:C43)</f>
        <v>3</v>
      </c>
      <c r="D44" s="8">
        <f t="shared" ref="D44" si="4">SUM(D5:D43)</f>
        <v>3</v>
      </c>
    </row>
    <row r="45" spans="1:7" x14ac:dyDescent="0.25">
      <c r="A45" s="2" t="s">
        <v>132</v>
      </c>
      <c r="D45" s="97">
        <f>C44+D44</f>
        <v>6</v>
      </c>
    </row>
  </sheetData>
  <sheetProtection algorithmName="SHA-512" hashValue="WKzJJbCvBK7Rc0SjLfQALViyFSSyXzTi2gZRl84l/do5AvN6tY0x/0FLgbhlB31od91i+f46jGOMTlcCebAsLg==" saltValue="EqAUUmoqNGB0XFQahqwHTQ==" spinCount="100000" sheet="1" objects="1" scenarios="1" insertRows="0"/>
  <protectedRanges>
    <protectedRange sqref="E35:E43" name="Oblast4"/>
    <protectedRange sqref="E6:F33" name="Oblast2"/>
    <protectedRange sqref="A6:B33" name="Oblast1"/>
    <protectedRange sqref="A35:B43" name="Oblast3"/>
  </protectedRanges>
  <mergeCells count="1">
    <mergeCell ref="A2:F2"/>
  </mergeCells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&amp;R&amp;"-,Tučné"Příloha č. 2 k žádosti - jmennný seznam k 31.12.2015</oddHeader>
    <oddFooter>&amp;L&amp;D&amp;C&amp;N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zoomScaleNormal="100" zoomScaleSheetLayoutView="100" workbookViewId="0">
      <selection activeCell="J8" sqref="J8"/>
    </sheetView>
  </sheetViews>
  <sheetFormatPr defaultRowHeight="15" x14ac:dyDescent="0.25"/>
  <cols>
    <col min="1" max="1" width="10" customWidth="1"/>
    <col min="2" max="2" width="14" style="10" customWidth="1"/>
    <col min="3" max="3" width="11.5703125" customWidth="1"/>
    <col min="4" max="4" width="9.5703125" customWidth="1"/>
    <col min="5" max="7" width="9.7109375" customWidth="1"/>
  </cols>
  <sheetData>
    <row r="1" spans="1:11" x14ac:dyDescent="0.25">
      <c r="A1" s="9" t="s">
        <v>52</v>
      </c>
      <c r="H1" s="9"/>
      <c r="I1" s="9"/>
      <c r="J1" s="9"/>
    </row>
    <row r="2" spans="1:11" x14ac:dyDescent="0.25">
      <c r="A2" s="9"/>
      <c r="H2" s="9"/>
      <c r="I2" s="9"/>
      <c r="J2" s="9"/>
    </row>
    <row r="3" spans="1:11" ht="18.75" x14ac:dyDescent="0.3">
      <c r="A3" s="11" t="s">
        <v>53</v>
      </c>
      <c r="B3" s="12"/>
      <c r="C3" s="128">
        <f>Žádost!B7</f>
        <v>0</v>
      </c>
      <c r="D3" s="128"/>
      <c r="E3" s="128"/>
      <c r="F3" s="128"/>
      <c r="G3" s="128"/>
      <c r="H3" s="128"/>
      <c r="I3" s="128"/>
      <c r="J3" s="128"/>
      <c r="K3" s="7"/>
    </row>
    <row r="4" spans="1:11" ht="18.75" x14ac:dyDescent="0.3">
      <c r="A4" s="13"/>
      <c r="B4" s="14"/>
      <c r="C4" s="15"/>
      <c r="D4" s="15"/>
      <c r="E4" s="15"/>
      <c r="F4" s="15"/>
      <c r="G4" s="15"/>
      <c r="H4" s="15"/>
      <c r="I4" s="15"/>
      <c r="J4" s="15"/>
      <c r="K4" s="7"/>
    </row>
    <row r="5" spans="1:11" ht="24.75" customHeight="1" x14ac:dyDescent="0.25">
      <c r="A5" s="129" t="s">
        <v>54</v>
      </c>
      <c r="B5" s="129"/>
      <c r="C5" s="129"/>
      <c r="D5" s="129"/>
      <c r="E5" s="130"/>
      <c r="F5" s="131" t="s">
        <v>55</v>
      </c>
      <c r="G5" s="132"/>
      <c r="H5" s="132"/>
      <c r="I5" s="132"/>
      <c r="J5" s="133"/>
      <c r="K5" s="7"/>
    </row>
    <row r="6" spans="1:11" s="22" customFormat="1" ht="73.5" customHeight="1" x14ac:dyDescent="0.25">
      <c r="A6" s="16" t="s">
        <v>56</v>
      </c>
      <c r="B6" s="17" t="s">
        <v>57</v>
      </c>
      <c r="C6" s="18" t="s">
        <v>58</v>
      </c>
      <c r="D6" s="18" t="s">
        <v>59</v>
      </c>
      <c r="E6" s="19" t="s">
        <v>60</v>
      </c>
      <c r="F6" s="20" t="s">
        <v>61</v>
      </c>
      <c r="G6" s="20" t="s">
        <v>62</v>
      </c>
      <c r="H6" s="20" t="s">
        <v>63</v>
      </c>
      <c r="I6" s="20" t="s">
        <v>64</v>
      </c>
      <c r="J6" s="20" t="s">
        <v>65</v>
      </c>
      <c r="K6" s="21"/>
    </row>
    <row r="7" spans="1:11" x14ac:dyDescent="0.25">
      <c r="A7" s="23">
        <v>1</v>
      </c>
      <c r="B7" s="24">
        <v>10000</v>
      </c>
      <c r="C7" s="25" t="s">
        <v>66</v>
      </c>
      <c r="D7" s="96">
        <f>IF('Příloha č. 1'!D45&lt;=10,'Příloha č. 1'!D45,"X")</f>
        <v>6</v>
      </c>
      <c r="E7" s="26" t="s">
        <v>137</v>
      </c>
      <c r="F7" s="26"/>
      <c r="G7" s="26"/>
      <c r="H7" s="26"/>
      <c r="I7" s="26"/>
      <c r="J7" s="26"/>
    </row>
    <row r="8" spans="1:11" x14ac:dyDescent="0.25">
      <c r="A8" s="23">
        <v>2</v>
      </c>
      <c r="B8" s="24">
        <v>25000</v>
      </c>
      <c r="C8" s="25" t="s">
        <v>67</v>
      </c>
      <c r="D8" s="96" t="str">
        <f>IF(AND('Příloha č. 1'!D45&lt;=25,'Příloha č. 1'!D45&gt;=11),'Příloha č. 1'!D45,"X")</f>
        <v>X</v>
      </c>
      <c r="E8" s="27"/>
      <c r="F8" s="26"/>
      <c r="G8" s="26"/>
      <c r="H8" s="26"/>
      <c r="I8" s="26"/>
      <c r="J8" s="26"/>
    </row>
    <row r="9" spans="1:11" x14ac:dyDescent="0.25">
      <c r="A9" s="23">
        <v>3</v>
      </c>
      <c r="B9" s="24">
        <v>50000</v>
      </c>
      <c r="C9" s="25" t="s">
        <v>68</v>
      </c>
      <c r="D9" s="96" t="str">
        <f>IF(AND('Příloha č. 1'!D45&lt;=50,'Příloha č. 1'!D45&gt;=26),'Příloha č. 1'!D45,"X")</f>
        <v>X</v>
      </c>
      <c r="E9" s="27"/>
      <c r="F9" s="28" t="s">
        <v>69</v>
      </c>
      <c r="G9" s="26"/>
      <c r="H9" s="26"/>
      <c r="I9" s="26"/>
      <c r="J9" s="26"/>
    </row>
    <row r="10" spans="1:11" x14ac:dyDescent="0.25">
      <c r="A10" s="23">
        <v>4</v>
      </c>
      <c r="B10" s="24">
        <v>100000</v>
      </c>
      <c r="C10" s="25" t="s">
        <v>70</v>
      </c>
      <c r="D10" s="96" t="str">
        <f>IF(AND('Příloha č. 1'!D45&lt;=100,'Příloha č. 1'!D45&gt;=51),'Příloha č. 1'!D45,"X")</f>
        <v>X</v>
      </c>
      <c r="E10" s="27"/>
      <c r="F10" s="28" t="s">
        <v>71</v>
      </c>
      <c r="G10" s="29"/>
      <c r="H10" s="30"/>
      <c r="I10" s="30"/>
      <c r="J10" s="30"/>
      <c r="K10" t="s">
        <v>72</v>
      </c>
    </row>
    <row r="11" spans="1:11" x14ac:dyDescent="0.25">
      <c r="A11" s="23">
        <v>5</v>
      </c>
      <c r="B11" s="24">
        <v>150000</v>
      </c>
      <c r="C11" s="25" t="s">
        <v>73</v>
      </c>
      <c r="D11" s="96" t="str">
        <f>IF(AND('Příloha č. 1'!D45&lt;=200,'Příloha č. 1'!D45&gt;=101),'Příloha č. 1'!D45,"X")</f>
        <v>X</v>
      </c>
      <c r="E11" s="27"/>
      <c r="F11" s="28" t="s">
        <v>71</v>
      </c>
      <c r="G11" s="29"/>
      <c r="H11" s="30"/>
      <c r="I11" s="30"/>
      <c r="J11" s="30"/>
      <c r="K11" t="s">
        <v>74</v>
      </c>
    </row>
    <row r="12" spans="1:11" x14ac:dyDescent="0.25">
      <c r="A12" s="23">
        <v>6</v>
      </c>
      <c r="B12" s="24">
        <v>250000</v>
      </c>
      <c r="C12" s="25" t="s">
        <v>75</v>
      </c>
      <c r="D12" s="96" t="str">
        <f>IF(AND('Příloha č. 1'!D45&lt;=300,'Příloha č. 1'!D45&gt;=201),'Příloha č. 1'!D45,"X")</f>
        <v>X</v>
      </c>
      <c r="E12" s="27"/>
      <c r="F12" s="28" t="s">
        <v>76</v>
      </c>
      <c r="G12" s="29"/>
      <c r="H12" s="30"/>
      <c r="I12" s="30"/>
      <c r="J12" s="30"/>
      <c r="K12" t="s">
        <v>77</v>
      </c>
    </row>
    <row r="13" spans="1:11" x14ac:dyDescent="0.25">
      <c r="A13" s="23">
        <v>7</v>
      </c>
      <c r="B13" s="24">
        <v>400000</v>
      </c>
      <c r="C13" s="25" t="s">
        <v>78</v>
      </c>
      <c r="D13" s="96" t="str">
        <f>IF('Příloha č. 1'!D45&gt;=301,'Příloha č. 1'!D45,"X")</f>
        <v>X</v>
      </c>
      <c r="E13" s="27"/>
      <c r="F13" s="28" t="s">
        <v>76</v>
      </c>
      <c r="G13" s="31"/>
      <c r="H13" s="32"/>
      <c r="I13" s="32"/>
      <c r="J13" s="32"/>
    </row>
    <row r="15" spans="1:11" s="35" customFormat="1" x14ac:dyDescent="0.25">
      <c r="A15" s="33" t="s">
        <v>79</v>
      </c>
      <c r="B15" s="34"/>
    </row>
    <row r="16" spans="1:11" s="35" customFormat="1" x14ac:dyDescent="0.25">
      <c r="A16" s="35" t="s">
        <v>80</v>
      </c>
      <c r="B16" s="34"/>
    </row>
    <row r="17" spans="1:16" s="35" customFormat="1" x14ac:dyDescent="0.25">
      <c r="A17" s="35" t="s">
        <v>81</v>
      </c>
      <c r="B17" s="34"/>
    </row>
    <row r="18" spans="1:16" s="35" customFormat="1" x14ac:dyDescent="0.25">
      <c r="A18" s="35" t="s">
        <v>82</v>
      </c>
      <c r="B18" s="34"/>
    </row>
    <row r="19" spans="1:16" x14ac:dyDescent="0.25">
      <c r="A19" s="7"/>
      <c r="K19" s="35"/>
      <c r="L19" s="35"/>
      <c r="M19" s="35"/>
      <c r="N19" s="35"/>
      <c r="O19" s="35"/>
      <c r="P19" s="35"/>
    </row>
    <row r="20" spans="1:16" x14ac:dyDescent="0.25">
      <c r="A20" s="7"/>
      <c r="K20" s="35"/>
      <c r="L20" s="35"/>
      <c r="M20" s="35"/>
      <c r="N20" s="35"/>
      <c r="O20" s="35"/>
      <c r="P20" s="35"/>
    </row>
    <row r="21" spans="1:16" ht="33.75" customHeight="1" x14ac:dyDescent="0.25">
      <c r="A21" s="134" t="s">
        <v>83</v>
      </c>
      <c r="B21" s="134"/>
      <c r="C21" s="134"/>
      <c r="D21" s="134"/>
      <c r="E21" s="134"/>
      <c r="F21" s="134"/>
      <c r="G21" s="134"/>
      <c r="H21" s="134"/>
      <c r="I21" s="134"/>
      <c r="J21" s="134"/>
      <c r="K21" s="35"/>
      <c r="L21" s="35"/>
      <c r="M21" s="35"/>
      <c r="N21" s="35"/>
      <c r="O21" s="35"/>
      <c r="P21" s="35"/>
    </row>
    <row r="22" spans="1:16" ht="17.25" customHeight="1" x14ac:dyDescent="0.25">
      <c r="A22" s="26" t="s">
        <v>84</v>
      </c>
      <c r="B22" s="36" t="s">
        <v>85</v>
      </c>
      <c r="C22" s="37"/>
      <c r="D22" s="37"/>
      <c r="E22" s="37"/>
      <c r="F22" s="37"/>
      <c r="G22" s="37"/>
      <c r="H22" s="37"/>
      <c r="I22" s="37"/>
      <c r="J22" s="37"/>
      <c r="K22" s="35"/>
      <c r="L22" s="35"/>
      <c r="M22" s="35"/>
      <c r="N22" s="35"/>
      <c r="O22" s="35"/>
      <c r="P22" s="35"/>
    </row>
    <row r="23" spans="1:16" ht="17.25" customHeight="1" x14ac:dyDescent="0.25">
      <c r="A23" s="32" t="s">
        <v>86</v>
      </c>
      <c r="B23" s="36" t="s">
        <v>87</v>
      </c>
      <c r="C23" s="37"/>
      <c r="D23" s="37"/>
      <c r="E23" s="37"/>
      <c r="F23" s="37"/>
      <c r="G23" s="37"/>
      <c r="H23" s="37"/>
      <c r="I23" s="37"/>
      <c r="J23" s="37"/>
      <c r="K23" s="35"/>
      <c r="L23" s="35"/>
      <c r="M23" s="35"/>
      <c r="N23" s="35"/>
      <c r="O23" s="35"/>
      <c r="P23" s="35"/>
    </row>
    <row r="24" spans="1:16" ht="17.25" customHeight="1" x14ac:dyDescent="0.25">
      <c r="A24" s="30" t="s">
        <v>88</v>
      </c>
      <c r="B24" s="10" t="s">
        <v>89</v>
      </c>
      <c r="K24" s="35"/>
      <c r="L24" s="35"/>
      <c r="M24" s="35"/>
      <c r="N24" s="35"/>
      <c r="O24" s="35"/>
      <c r="P24" s="35"/>
    </row>
    <row r="25" spans="1:16" x14ac:dyDescent="0.25">
      <c r="A25" s="10" t="s">
        <v>90</v>
      </c>
      <c r="K25" s="35"/>
      <c r="L25" s="35"/>
      <c r="M25" s="35"/>
      <c r="N25" s="35"/>
      <c r="O25" s="35"/>
      <c r="P25" s="35"/>
    </row>
    <row r="26" spans="1:16" ht="30" customHeight="1" x14ac:dyDescent="0.25">
      <c r="A26" s="127" t="s">
        <v>91</v>
      </c>
      <c r="B26" s="127"/>
      <c r="C26" s="127"/>
      <c r="D26" s="127"/>
      <c r="E26" s="127"/>
      <c r="F26" s="127"/>
      <c r="G26" s="127"/>
      <c r="H26" s="127"/>
      <c r="I26" s="127"/>
      <c r="J26" s="127"/>
      <c r="K26" s="35"/>
      <c r="L26" s="35"/>
      <c r="M26" s="35"/>
      <c r="N26" s="35"/>
      <c r="O26" s="35"/>
      <c r="P26" s="35"/>
    </row>
    <row r="27" spans="1:16" ht="34.5" customHeight="1" x14ac:dyDescent="0.25">
      <c r="A27" s="127" t="s">
        <v>92</v>
      </c>
      <c r="B27" s="127"/>
      <c r="C27" s="127"/>
      <c r="D27" s="127"/>
      <c r="E27" s="127"/>
      <c r="F27" s="127"/>
      <c r="G27" s="127"/>
      <c r="H27" s="127"/>
      <c r="I27" s="127"/>
      <c r="J27" s="127"/>
      <c r="K27" s="35"/>
      <c r="L27" s="35"/>
      <c r="M27" s="35"/>
      <c r="N27" s="35"/>
      <c r="O27" s="35"/>
      <c r="P27" s="35"/>
    </row>
    <row r="29" spans="1:16" x14ac:dyDescent="0.25">
      <c r="A29" s="2"/>
    </row>
    <row r="30" spans="1:16" x14ac:dyDescent="0.25">
      <c r="B30"/>
    </row>
    <row r="31" spans="1:16" x14ac:dyDescent="0.25">
      <c r="B31"/>
    </row>
    <row r="32" spans="1:16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</sheetData>
  <sheetProtection algorithmName="SHA-512" hashValue="d4FfX9gqCG34zaX16tzvsSsek7h+ZNaovDdjlCR2213r3ZkLfaREX0XbVo9PnOBbYqxY5kDD4/FmQMrl/Y+lhg==" saltValue="dDNcrnIIJSb+xuIJ8pCL2Q==" spinCount="100000" sheet="1" objects="1" scenarios="1"/>
  <protectedRanges>
    <protectedRange sqref="E7:J13" name="Oblast1"/>
  </protectedRanges>
  <mergeCells count="6">
    <mergeCell ref="A27:J27"/>
    <mergeCell ref="C3:J3"/>
    <mergeCell ref="A5:E5"/>
    <mergeCell ref="F5:J5"/>
    <mergeCell ref="A21:J21"/>
    <mergeCell ref="A26:J26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view="pageBreakPreview" topLeftCell="A16" zoomScaleNormal="100" zoomScaleSheetLayoutView="100" workbookViewId="0">
      <selection activeCell="B10" sqref="B10:H10"/>
    </sheetView>
  </sheetViews>
  <sheetFormatPr defaultRowHeight="12.75" x14ac:dyDescent="0.2"/>
  <cols>
    <col min="1" max="1" width="16.85546875" style="56" customWidth="1"/>
    <col min="2" max="2" width="13.42578125" style="56" customWidth="1"/>
    <col min="3" max="3" width="12.140625" style="56" customWidth="1"/>
    <col min="4" max="4" width="13.140625" style="56" customWidth="1"/>
    <col min="5" max="5" width="11.85546875" style="56" customWidth="1"/>
    <col min="6" max="6" width="11.7109375" style="56" customWidth="1"/>
    <col min="7" max="7" width="10.28515625" style="56" customWidth="1"/>
    <col min="8" max="8" width="6.7109375" style="56" customWidth="1"/>
    <col min="9" max="256" width="9.140625" style="56"/>
    <col min="257" max="257" width="16.85546875" style="56" customWidth="1"/>
    <col min="258" max="258" width="13.42578125" style="56" customWidth="1"/>
    <col min="259" max="259" width="12.140625" style="56" customWidth="1"/>
    <col min="260" max="260" width="13.140625" style="56" customWidth="1"/>
    <col min="261" max="261" width="11.85546875" style="56" customWidth="1"/>
    <col min="262" max="262" width="11.7109375" style="56" customWidth="1"/>
    <col min="263" max="263" width="10.28515625" style="56" customWidth="1"/>
    <col min="264" max="264" width="6.7109375" style="56" customWidth="1"/>
    <col min="265" max="512" width="9.140625" style="56"/>
    <col min="513" max="513" width="16.85546875" style="56" customWidth="1"/>
    <col min="514" max="514" width="13.42578125" style="56" customWidth="1"/>
    <col min="515" max="515" width="12.140625" style="56" customWidth="1"/>
    <col min="516" max="516" width="13.140625" style="56" customWidth="1"/>
    <col min="517" max="517" width="11.85546875" style="56" customWidth="1"/>
    <col min="518" max="518" width="11.7109375" style="56" customWidth="1"/>
    <col min="519" max="519" width="10.28515625" style="56" customWidth="1"/>
    <col min="520" max="520" width="6.7109375" style="56" customWidth="1"/>
    <col min="521" max="768" width="9.140625" style="56"/>
    <col min="769" max="769" width="16.85546875" style="56" customWidth="1"/>
    <col min="770" max="770" width="13.42578125" style="56" customWidth="1"/>
    <col min="771" max="771" width="12.140625" style="56" customWidth="1"/>
    <col min="772" max="772" width="13.140625" style="56" customWidth="1"/>
    <col min="773" max="773" width="11.85546875" style="56" customWidth="1"/>
    <col min="774" max="774" width="11.7109375" style="56" customWidth="1"/>
    <col min="775" max="775" width="10.28515625" style="56" customWidth="1"/>
    <col min="776" max="776" width="6.7109375" style="56" customWidth="1"/>
    <col min="777" max="1024" width="9.140625" style="56"/>
    <col min="1025" max="1025" width="16.85546875" style="56" customWidth="1"/>
    <col min="1026" max="1026" width="13.42578125" style="56" customWidth="1"/>
    <col min="1027" max="1027" width="12.140625" style="56" customWidth="1"/>
    <col min="1028" max="1028" width="13.140625" style="56" customWidth="1"/>
    <col min="1029" max="1029" width="11.85546875" style="56" customWidth="1"/>
    <col min="1030" max="1030" width="11.7109375" style="56" customWidth="1"/>
    <col min="1031" max="1031" width="10.28515625" style="56" customWidth="1"/>
    <col min="1032" max="1032" width="6.7109375" style="56" customWidth="1"/>
    <col min="1033" max="1280" width="9.140625" style="56"/>
    <col min="1281" max="1281" width="16.85546875" style="56" customWidth="1"/>
    <col min="1282" max="1282" width="13.42578125" style="56" customWidth="1"/>
    <col min="1283" max="1283" width="12.140625" style="56" customWidth="1"/>
    <col min="1284" max="1284" width="13.140625" style="56" customWidth="1"/>
    <col min="1285" max="1285" width="11.85546875" style="56" customWidth="1"/>
    <col min="1286" max="1286" width="11.7109375" style="56" customWidth="1"/>
    <col min="1287" max="1287" width="10.28515625" style="56" customWidth="1"/>
    <col min="1288" max="1288" width="6.7109375" style="56" customWidth="1"/>
    <col min="1289" max="1536" width="9.140625" style="56"/>
    <col min="1537" max="1537" width="16.85546875" style="56" customWidth="1"/>
    <col min="1538" max="1538" width="13.42578125" style="56" customWidth="1"/>
    <col min="1539" max="1539" width="12.140625" style="56" customWidth="1"/>
    <col min="1540" max="1540" width="13.140625" style="56" customWidth="1"/>
    <col min="1541" max="1541" width="11.85546875" style="56" customWidth="1"/>
    <col min="1542" max="1542" width="11.7109375" style="56" customWidth="1"/>
    <col min="1543" max="1543" width="10.28515625" style="56" customWidth="1"/>
    <col min="1544" max="1544" width="6.7109375" style="56" customWidth="1"/>
    <col min="1545" max="1792" width="9.140625" style="56"/>
    <col min="1793" max="1793" width="16.85546875" style="56" customWidth="1"/>
    <col min="1794" max="1794" width="13.42578125" style="56" customWidth="1"/>
    <col min="1795" max="1795" width="12.140625" style="56" customWidth="1"/>
    <col min="1796" max="1796" width="13.140625" style="56" customWidth="1"/>
    <col min="1797" max="1797" width="11.85546875" style="56" customWidth="1"/>
    <col min="1798" max="1798" width="11.7109375" style="56" customWidth="1"/>
    <col min="1799" max="1799" width="10.28515625" style="56" customWidth="1"/>
    <col min="1800" max="1800" width="6.7109375" style="56" customWidth="1"/>
    <col min="1801" max="2048" width="9.140625" style="56"/>
    <col min="2049" max="2049" width="16.85546875" style="56" customWidth="1"/>
    <col min="2050" max="2050" width="13.42578125" style="56" customWidth="1"/>
    <col min="2051" max="2051" width="12.140625" style="56" customWidth="1"/>
    <col min="2052" max="2052" width="13.140625" style="56" customWidth="1"/>
    <col min="2053" max="2053" width="11.85546875" style="56" customWidth="1"/>
    <col min="2054" max="2054" width="11.7109375" style="56" customWidth="1"/>
    <col min="2055" max="2055" width="10.28515625" style="56" customWidth="1"/>
    <col min="2056" max="2056" width="6.7109375" style="56" customWidth="1"/>
    <col min="2057" max="2304" width="9.140625" style="56"/>
    <col min="2305" max="2305" width="16.85546875" style="56" customWidth="1"/>
    <col min="2306" max="2306" width="13.42578125" style="56" customWidth="1"/>
    <col min="2307" max="2307" width="12.140625" style="56" customWidth="1"/>
    <col min="2308" max="2308" width="13.140625" style="56" customWidth="1"/>
    <col min="2309" max="2309" width="11.85546875" style="56" customWidth="1"/>
    <col min="2310" max="2310" width="11.7109375" style="56" customWidth="1"/>
    <col min="2311" max="2311" width="10.28515625" style="56" customWidth="1"/>
    <col min="2312" max="2312" width="6.7109375" style="56" customWidth="1"/>
    <col min="2313" max="2560" width="9.140625" style="56"/>
    <col min="2561" max="2561" width="16.85546875" style="56" customWidth="1"/>
    <col min="2562" max="2562" width="13.42578125" style="56" customWidth="1"/>
    <col min="2563" max="2563" width="12.140625" style="56" customWidth="1"/>
    <col min="2564" max="2564" width="13.140625" style="56" customWidth="1"/>
    <col min="2565" max="2565" width="11.85546875" style="56" customWidth="1"/>
    <col min="2566" max="2566" width="11.7109375" style="56" customWidth="1"/>
    <col min="2567" max="2567" width="10.28515625" style="56" customWidth="1"/>
    <col min="2568" max="2568" width="6.7109375" style="56" customWidth="1"/>
    <col min="2569" max="2816" width="9.140625" style="56"/>
    <col min="2817" max="2817" width="16.85546875" style="56" customWidth="1"/>
    <col min="2818" max="2818" width="13.42578125" style="56" customWidth="1"/>
    <col min="2819" max="2819" width="12.140625" style="56" customWidth="1"/>
    <col min="2820" max="2820" width="13.140625" style="56" customWidth="1"/>
    <col min="2821" max="2821" width="11.85546875" style="56" customWidth="1"/>
    <col min="2822" max="2822" width="11.7109375" style="56" customWidth="1"/>
    <col min="2823" max="2823" width="10.28515625" style="56" customWidth="1"/>
    <col min="2824" max="2824" width="6.7109375" style="56" customWidth="1"/>
    <col min="2825" max="3072" width="9.140625" style="56"/>
    <col min="3073" max="3073" width="16.85546875" style="56" customWidth="1"/>
    <col min="3074" max="3074" width="13.42578125" style="56" customWidth="1"/>
    <col min="3075" max="3075" width="12.140625" style="56" customWidth="1"/>
    <col min="3076" max="3076" width="13.140625" style="56" customWidth="1"/>
    <col min="3077" max="3077" width="11.85546875" style="56" customWidth="1"/>
    <col min="3078" max="3078" width="11.7109375" style="56" customWidth="1"/>
    <col min="3079" max="3079" width="10.28515625" style="56" customWidth="1"/>
    <col min="3080" max="3080" width="6.7109375" style="56" customWidth="1"/>
    <col min="3081" max="3328" width="9.140625" style="56"/>
    <col min="3329" max="3329" width="16.85546875" style="56" customWidth="1"/>
    <col min="3330" max="3330" width="13.42578125" style="56" customWidth="1"/>
    <col min="3331" max="3331" width="12.140625" style="56" customWidth="1"/>
    <col min="3332" max="3332" width="13.140625" style="56" customWidth="1"/>
    <col min="3333" max="3333" width="11.85546875" style="56" customWidth="1"/>
    <col min="3334" max="3334" width="11.7109375" style="56" customWidth="1"/>
    <col min="3335" max="3335" width="10.28515625" style="56" customWidth="1"/>
    <col min="3336" max="3336" width="6.7109375" style="56" customWidth="1"/>
    <col min="3337" max="3584" width="9.140625" style="56"/>
    <col min="3585" max="3585" width="16.85546875" style="56" customWidth="1"/>
    <col min="3586" max="3586" width="13.42578125" style="56" customWidth="1"/>
    <col min="3587" max="3587" width="12.140625" style="56" customWidth="1"/>
    <col min="3588" max="3588" width="13.140625" style="56" customWidth="1"/>
    <col min="3589" max="3589" width="11.85546875" style="56" customWidth="1"/>
    <col min="3590" max="3590" width="11.7109375" style="56" customWidth="1"/>
    <col min="3591" max="3591" width="10.28515625" style="56" customWidth="1"/>
    <col min="3592" max="3592" width="6.7109375" style="56" customWidth="1"/>
    <col min="3593" max="3840" width="9.140625" style="56"/>
    <col min="3841" max="3841" width="16.85546875" style="56" customWidth="1"/>
    <col min="3842" max="3842" width="13.42578125" style="56" customWidth="1"/>
    <col min="3843" max="3843" width="12.140625" style="56" customWidth="1"/>
    <col min="3844" max="3844" width="13.140625" style="56" customWidth="1"/>
    <col min="3845" max="3845" width="11.85546875" style="56" customWidth="1"/>
    <col min="3846" max="3846" width="11.7109375" style="56" customWidth="1"/>
    <col min="3847" max="3847" width="10.28515625" style="56" customWidth="1"/>
    <col min="3848" max="3848" width="6.7109375" style="56" customWidth="1"/>
    <col min="3849" max="4096" width="9.140625" style="56"/>
    <col min="4097" max="4097" width="16.85546875" style="56" customWidth="1"/>
    <col min="4098" max="4098" width="13.42578125" style="56" customWidth="1"/>
    <col min="4099" max="4099" width="12.140625" style="56" customWidth="1"/>
    <col min="4100" max="4100" width="13.140625" style="56" customWidth="1"/>
    <col min="4101" max="4101" width="11.85546875" style="56" customWidth="1"/>
    <col min="4102" max="4102" width="11.7109375" style="56" customWidth="1"/>
    <col min="4103" max="4103" width="10.28515625" style="56" customWidth="1"/>
    <col min="4104" max="4104" width="6.7109375" style="56" customWidth="1"/>
    <col min="4105" max="4352" width="9.140625" style="56"/>
    <col min="4353" max="4353" width="16.85546875" style="56" customWidth="1"/>
    <col min="4354" max="4354" width="13.42578125" style="56" customWidth="1"/>
    <col min="4355" max="4355" width="12.140625" style="56" customWidth="1"/>
    <col min="4356" max="4356" width="13.140625" style="56" customWidth="1"/>
    <col min="4357" max="4357" width="11.85546875" style="56" customWidth="1"/>
    <col min="4358" max="4358" width="11.7109375" style="56" customWidth="1"/>
    <col min="4359" max="4359" width="10.28515625" style="56" customWidth="1"/>
    <col min="4360" max="4360" width="6.7109375" style="56" customWidth="1"/>
    <col min="4361" max="4608" width="9.140625" style="56"/>
    <col min="4609" max="4609" width="16.85546875" style="56" customWidth="1"/>
    <col min="4610" max="4610" width="13.42578125" style="56" customWidth="1"/>
    <col min="4611" max="4611" width="12.140625" style="56" customWidth="1"/>
    <col min="4612" max="4612" width="13.140625" style="56" customWidth="1"/>
    <col min="4613" max="4613" width="11.85546875" style="56" customWidth="1"/>
    <col min="4614" max="4614" width="11.7109375" style="56" customWidth="1"/>
    <col min="4615" max="4615" width="10.28515625" style="56" customWidth="1"/>
    <col min="4616" max="4616" width="6.7109375" style="56" customWidth="1"/>
    <col min="4617" max="4864" width="9.140625" style="56"/>
    <col min="4865" max="4865" width="16.85546875" style="56" customWidth="1"/>
    <col min="4866" max="4866" width="13.42578125" style="56" customWidth="1"/>
    <col min="4867" max="4867" width="12.140625" style="56" customWidth="1"/>
    <col min="4868" max="4868" width="13.140625" style="56" customWidth="1"/>
    <col min="4869" max="4869" width="11.85546875" style="56" customWidth="1"/>
    <col min="4870" max="4870" width="11.7109375" style="56" customWidth="1"/>
    <col min="4871" max="4871" width="10.28515625" style="56" customWidth="1"/>
    <col min="4872" max="4872" width="6.7109375" style="56" customWidth="1"/>
    <col min="4873" max="5120" width="9.140625" style="56"/>
    <col min="5121" max="5121" width="16.85546875" style="56" customWidth="1"/>
    <col min="5122" max="5122" width="13.42578125" style="56" customWidth="1"/>
    <col min="5123" max="5123" width="12.140625" style="56" customWidth="1"/>
    <col min="5124" max="5124" width="13.140625" style="56" customWidth="1"/>
    <col min="5125" max="5125" width="11.85546875" style="56" customWidth="1"/>
    <col min="5126" max="5126" width="11.7109375" style="56" customWidth="1"/>
    <col min="5127" max="5127" width="10.28515625" style="56" customWidth="1"/>
    <col min="5128" max="5128" width="6.7109375" style="56" customWidth="1"/>
    <col min="5129" max="5376" width="9.140625" style="56"/>
    <col min="5377" max="5377" width="16.85546875" style="56" customWidth="1"/>
    <col min="5378" max="5378" width="13.42578125" style="56" customWidth="1"/>
    <col min="5379" max="5379" width="12.140625" style="56" customWidth="1"/>
    <col min="5380" max="5380" width="13.140625" style="56" customWidth="1"/>
    <col min="5381" max="5381" width="11.85546875" style="56" customWidth="1"/>
    <col min="5382" max="5382" width="11.7109375" style="56" customWidth="1"/>
    <col min="5383" max="5383" width="10.28515625" style="56" customWidth="1"/>
    <col min="5384" max="5384" width="6.7109375" style="56" customWidth="1"/>
    <col min="5385" max="5632" width="9.140625" style="56"/>
    <col min="5633" max="5633" width="16.85546875" style="56" customWidth="1"/>
    <col min="5634" max="5634" width="13.42578125" style="56" customWidth="1"/>
    <col min="5635" max="5635" width="12.140625" style="56" customWidth="1"/>
    <col min="5636" max="5636" width="13.140625" style="56" customWidth="1"/>
    <col min="5637" max="5637" width="11.85546875" style="56" customWidth="1"/>
    <col min="5638" max="5638" width="11.7109375" style="56" customWidth="1"/>
    <col min="5639" max="5639" width="10.28515625" style="56" customWidth="1"/>
    <col min="5640" max="5640" width="6.7109375" style="56" customWidth="1"/>
    <col min="5641" max="5888" width="9.140625" style="56"/>
    <col min="5889" max="5889" width="16.85546875" style="56" customWidth="1"/>
    <col min="5890" max="5890" width="13.42578125" style="56" customWidth="1"/>
    <col min="5891" max="5891" width="12.140625" style="56" customWidth="1"/>
    <col min="5892" max="5892" width="13.140625" style="56" customWidth="1"/>
    <col min="5893" max="5893" width="11.85546875" style="56" customWidth="1"/>
    <col min="5894" max="5894" width="11.7109375" style="56" customWidth="1"/>
    <col min="5895" max="5895" width="10.28515625" style="56" customWidth="1"/>
    <col min="5896" max="5896" width="6.7109375" style="56" customWidth="1"/>
    <col min="5897" max="6144" width="9.140625" style="56"/>
    <col min="6145" max="6145" width="16.85546875" style="56" customWidth="1"/>
    <col min="6146" max="6146" width="13.42578125" style="56" customWidth="1"/>
    <col min="6147" max="6147" width="12.140625" style="56" customWidth="1"/>
    <col min="6148" max="6148" width="13.140625" style="56" customWidth="1"/>
    <col min="6149" max="6149" width="11.85546875" style="56" customWidth="1"/>
    <col min="6150" max="6150" width="11.7109375" style="56" customWidth="1"/>
    <col min="6151" max="6151" width="10.28515625" style="56" customWidth="1"/>
    <col min="6152" max="6152" width="6.7109375" style="56" customWidth="1"/>
    <col min="6153" max="6400" width="9.140625" style="56"/>
    <col min="6401" max="6401" width="16.85546875" style="56" customWidth="1"/>
    <col min="6402" max="6402" width="13.42578125" style="56" customWidth="1"/>
    <col min="6403" max="6403" width="12.140625" style="56" customWidth="1"/>
    <col min="6404" max="6404" width="13.140625" style="56" customWidth="1"/>
    <col min="6405" max="6405" width="11.85546875" style="56" customWidth="1"/>
    <col min="6406" max="6406" width="11.7109375" style="56" customWidth="1"/>
    <col min="6407" max="6407" width="10.28515625" style="56" customWidth="1"/>
    <col min="6408" max="6408" width="6.7109375" style="56" customWidth="1"/>
    <col min="6409" max="6656" width="9.140625" style="56"/>
    <col min="6657" max="6657" width="16.85546875" style="56" customWidth="1"/>
    <col min="6658" max="6658" width="13.42578125" style="56" customWidth="1"/>
    <col min="6659" max="6659" width="12.140625" style="56" customWidth="1"/>
    <col min="6660" max="6660" width="13.140625" style="56" customWidth="1"/>
    <col min="6661" max="6661" width="11.85546875" style="56" customWidth="1"/>
    <col min="6662" max="6662" width="11.7109375" style="56" customWidth="1"/>
    <col min="6663" max="6663" width="10.28515625" style="56" customWidth="1"/>
    <col min="6664" max="6664" width="6.7109375" style="56" customWidth="1"/>
    <col min="6665" max="6912" width="9.140625" style="56"/>
    <col min="6913" max="6913" width="16.85546875" style="56" customWidth="1"/>
    <col min="6914" max="6914" width="13.42578125" style="56" customWidth="1"/>
    <col min="6915" max="6915" width="12.140625" style="56" customWidth="1"/>
    <col min="6916" max="6916" width="13.140625" style="56" customWidth="1"/>
    <col min="6917" max="6917" width="11.85546875" style="56" customWidth="1"/>
    <col min="6918" max="6918" width="11.7109375" style="56" customWidth="1"/>
    <col min="6919" max="6919" width="10.28515625" style="56" customWidth="1"/>
    <col min="6920" max="6920" width="6.7109375" style="56" customWidth="1"/>
    <col min="6921" max="7168" width="9.140625" style="56"/>
    <col min="7169" max="7169" width="16.85546875" style="56" customWidth="1"/>
    <col min="7170" max="7170" width="13.42578125" style="56" customWidth="1"/>
    <col min="7171" max="7171" width="12.140625" style="56" customWidth="1"/>
    <col min="7172" max="7172" width="13.140625" style="56" customWidth="1"/>
    <col min="7173" max="7173" width="11.85546875" style="56" customWidth="1"/>
    <col min="7174" max="7174" width="11.7109375" style="56" customWidth="1"/>
    <col min="7175" max="7175" width="10.28515625" style="56" customWidth="1"/>
    <col min="7176" max="7176" width="6.7109375" style="56" customWidth="1"/>
    <col min="7177" max="7424" width="9.140625" style="56"/>
    <col min="7425" max="7425" width="16.85546875" style="56" customWidth="1"/>
    <col min="7426" max="7426" width="13.42578125" style="56" customWidth="1"/>
    <col min="7427" max="7427" width="12.140625" style="56" customWidth="1"/>
    <col min="7428" max="7428" width="13.140625" style="56" customWidth="1"/>
    <col min="7429" max="7429" width="11.85546875" style="56" customWidth="1"/>
    <col min="7430" max="7430" width="11.7109375" style="56" customWidth="1"/>
    <col min="7431" max="7431" width="10.28515625" style="56" customWidth="1"/>
    <col min="7432" max="7432" width="6.7109375" style="56" customWidth="1"/>
    <col min="7433" max="7680" width="9.140625" style="56"/>
    <col min="7681" max="7681" width="16.85546875" style="56" customWidth="1"/>
    <col min="7682" max="7682" width="13.42578125" style="56" customWidth="1"/>
    <col min="7683" max="7683" width="12.140625" style="56" customWidth="1"/>
    <col min="7684" max="7684" width="13.140625" style="56" customWidth="1"/>
    <col min="7685" max="7685" width="11.85546875" style="56" customWidth="1"/>
    <col min="7686" max="7686" width="11.7109375" style="56" customWidth="1"/>
    <col min="7687" max="7687" width="10.28515625" style="56" customWidth="1"/>
    <col min="7688" max="7688" width="6.7109375" style="56" customWidth="1"/>
    <col min="7689" max="7936" width="9.140625" style="56"/>
    <col min="7937" max="7937" width="16.85546875" style="56" customWidth="1"/>
    <col min="7938" max="7938" width="13.42578125" style="56" customWidth="1"/>
    <col min="7939" max="7939" width="12.140625" style="56" customWidth="1"/>
    <col min="7940" max="7940" width="13.140625" style="56" customWidth="1"/>
    <col min="7941" max="7941" width="11.85546875" style="56" customWidth="1"/>
    <col min="7942" max="7942" width="11.7109375" style="56" customWidth="1"/>
    <col min="7943" max="7943" width="10.28515625" style="56" customWidth="1"/>
    <col min="7944" max="7944" width="6.7109375" style="56" customWidth="1"/>
    <col min="7945" max="8192" width="9.140625" style="56"/>
    <col min="8193" max="8193" width="16.85546875" style="56" customWidth="1"/>
    <col min="8194" max="8194" width="13.42578125" style="56" customWidth="1"/>
    <col min="8195" max="8195" width="12.140625" style="56" customWidth="1"/>
    <col min="8196" max="8196" width="13.140625" style="56" customWidth="1"/>
    <col min="8197" max="8197" width="11.85546875" style="56" customWidth="1"/>
    <col min="8198" max="8198" width="11.7109375" style="56" customWidth="1"/>
    <col min="8199" max="8199" width="10.28515625" style="56" customWidth="1"/>
    <col min="8200" max="8200" width="6.7109375" style="56" customWidth="1"/>
    <col min="8201" max="8448" width="9.140625" style="56"/>
    <col min="8449" max="8449" width="16.85546875" style="56" customWidth="1"/>
    <col min="8450" max="8450" width="13.42578125" style="56" customWidth="1"/>
    <col min="8451" max="8451" width="12.140625" style="56" customWidth="1"/>
    <col min="8452" max="8452" width="13.140625" style="56" customWidth="1"/>
    <col min="8453" max="8453" width="11.85546875" style="56" customWidth="1"/>
    <col min="8454" max="8454" width="11.7109375" style="56" customWidth="1"/>
    <col min="8455" max="8455" width="10.28515625" style="56" customWidth="1"/>
    <col min="8456" max="8456" width="6.7109375" style="56" customWidth="1"/>
    <col min="8457" max="8704" width="9.140625" style="56"/>
    <col min="8705" max="8705" width="16.85546875" style="56" customWidth="1"/>
    <col min="8706" max="8706" width="13.42578125" style="56" customWidth="1"/>
    <col min="8707" max="8707" width="12.140625" style="56" customWidth="1"/>
    <col min="8708" max="8708" width="13.140625" style="56" customWidth="1"/>
    <col min="8709" max="8709" width="11.85546875" style="56" customWidth="1"/>
    <col min="8710" max="8710" width="11.7109375" style="56" customWidth="1"/>
    <col min="8711" max="8711" width="10.28515625" style="56" customWidth="1"/>
    <col min="8712" max="8712" width="6.7109375" style="56" customWidth="1"/>
    <col min="8713" max="8960" width="9.140625" style="56"/>
    <col min="8961" max="8961" width="16.85546875" style="56" customWidth="1"/>
    <col min="8962" max="8962" width="13.42578125" style="56" customWidth="1"/>
    <col min="8963" max="8963" width="12.140625" style="56" customWidth="1"/>
    <col min="8964" max="8964" width="13.140625" style="56" customWidth="1"/>
    <col min="8965" max="8965" width="11.85546875" style="56" customWidth="1"/>
    <col min="8966" max="8966" width="11.7109375" style="56" customWidth="1"/>
    <col min="8967" max="8967" width="10.28515625" style="56" customWidth="1"/>
    <col min="8968" max="8968" width="6.7109375" style="56" customWidth="1"/>
    <col min="8969" max="9216" width="9.140625" style="56"/>
    <col min="9217" max="9217" width="16.85546875" style="56" customWidth="1"/>
    <col min="9218" max="9218" width="13.42578125" style="56" customWidth="1"/>
    <col min="9219" max="9219" width="12.140625" style="56" customWidth="1"/>
    <col min="9220" max="9220" width="13.140625" style="56" customWidth="1"/>
    <col min="9221" max="9221" width="11.85546875" style="56" customWidth="1"/>
    <col min="9222" max="9222" width="11.7109375" style="56" customWidth="1"/>
    <col min="9223" max="9223" width="10.28515625" style="56" customWidth="1"/>
    <col min="9224" max="9224" width="6.7109375" style="56" customWidth="1"/>
    <col min="9225" max="9472" width="9.140625" style="56"/>
    <col min="9473" max="9473" width="16.85546875" style="56" customWidth="1"/>
    <col min="9474" max="9474" width="13.42578125" style="56" customWidth="1"/>
    <col min="9475" max="9475" width="12.140625" style="56" customWidth="1"/>
    <col min="9476" max="9476" width="13.140625" style="56" customWidth="1"/>
    <col min="9477" max="9477" width="11.85546875" style="56" customWidth="1"/>
    <col min="9478" max="9478" width="11.7109375" style="56" customWidth="1"/>
    <col min="9479" max="9479" width="10.28515625" style="56" customWidth="1"/>
    <col min="9480" max="9480" width="6.7109375" style="56" customWidth="1"/>
    <col min="9481" max="9728" width="9.140625" style="56"/>
    <col min="9729" max="9729" width="16.85546875" style="56" customWidth="1"/>
    <col min="9730" max="9730" width="13.42578125" style="56" customWidth="1"/>
    <col min="9731" max="9731" width="12.140625" style="56" customWidth="1"/>
    <col min="9732" max="9732" width="13.140625" style="56" customWidth="1"/>
    <col min="9733" max="9733" width="11.85546875" style="56" customWidth="1"/>
    <col min="9734" max="9734" width="11.7109375" style="56" customWidth="1"/>
    <col min="9735" max="9735" width="10.28515625" style="56" customWidth="1"/>
    <col min="9736" max="9736" width="6.7109375" style="56" customWidth="1"/>
    <col min="9737" max="9984" width="9.140625" style="56"/>
    <col min="9985" max="9985" width="16.85546875" style="56" customWidth="1"/>
    <col min="9986" max="9986" width="13.42578125" style="56" customWidth="1"/>
    <col min="9987" max="9987" width="12.140625" style="56" customWidth="1"/>
    <col min="9988" max="9988" width="13.140625" style="56" customWidth="1"/>
    <col min="9989" max="9989" width="11.85546875" style="56" customWidth="1"/>
    <col min="9990" max="9990" width="11.7109375" style="56" customWidth="1"/>
    <col min="9991" max="9991" width="10.28515625" style="56" customWidth="1"/>
    <col min="9992" max="9992" width="6.7109375" style="56" customWidth="1"/>
    <col min="9993" max="10240" width="9.140625" style="56"/>
    <col min="10241" max="10241" width="16.85546875" style="56" customWidth="1"/>
    <col min="10242" max="10242" width="13.42578125" style="56" customWidth="1"/>
    <col min="10243" max="10243" width="12.140625" style="56" customWidth="1"/>
    <col min="10244" max="10244" width="13.140625" style="56" customWidth="1"/>
    <col min="10245" max="10245" width="11.85546875" style="56" customWidth="1"/>
    <col min="10246" max="10246" width="11.7109375" style="56" customWidth="1"/>
    <col min="10247" max="10247" width="10.28515625" style="56" customWidth="1"/>
    <col min="10248" max="10248" width="6.7109375" style="56" customWidth="1"/>
    <col min="10249" max="10496" width="9.140625" style="56"/>
    <col min="10497" max="10497" width="16.85546875" style="56" customWidth="1"/>
    <col min="10498" max="10498" width="13.42578125" style="56" customWidth="1"/>
    <col min="10499" max="10499" width="12.140625" style="56" customWidth="1"/>
    <col min="10500" max="10500" width="13.140625" style="56" customWidth="1"/>
    <col min="10501" max="10501" width="11.85546875" style="56" customWidth="1"/>
    <col min="10502" max="10502" width="11.7109375" style="56" customWidth="1"/>
    <col min="10503" max="10503" width="10.28515625" style="56" customWidth="1"/>
    <col min="10504" max="10504" width="6.7109375" style="56" customWidth="1"/>
    <col min="10505" max="10752" width="9.140625" style="56"/>
    <col min="10753" max="10753" width="16.85546875" style="56" customWidth="1"/>
    <col min="10754" max="10754" width="13.42578125" style="56" customWidth="1"/>
    <col min="10755" max="10755" width="12.140625" style="56" customWidth="1"/>
    <col min="10756" max="10756" width="13.140625" style="56" customWidth="1"/>
    <col min="10757" max="10757" width="11.85546875" style="56" customWidth="1"/>
    <col min="10758" max="10758" width="11.7109375" style="56" customWidth="1"/>
    <col min="10759" max="10759" width="10.28515625" style="56" customWidth="1"/>
    <col min="10760" max="10760" width="6.7109375" style="56" customWidth="1"/>
    <col min="10761" max="11008" width="9.140625" style="56"/>
    <col min="11009" max="11009" width="16.85546875" style="56" customWidth="1"/>
    <col min="11010" max="11010" width="13.42578125" style="56" customWidth="1"/>
    <col min="11011" max="11011" width="12.140625" style="56" customWidth="1"/>
    <col min="11012" max="11012" width="13.140625" style="56" customWidth="1"/>
    <col min="11013" max="11013" width="11.85546875" style="56" customWidth="1"/>
    <col min="11014" max="11014" width="11.7109375" style="56" customWidth="1"/>
    <col min="11015" max="11015" width="10.28515625" style="56" customWidth="1"/>
    <col min="11016" max="11016" width="6.7109375" style="56" customWidth="1"/>
    <col min="11017" max="11264" width="9.140625" style="56"/>
    <col min="11265" max="11265" width="16.85546875" style="56" customWidth="1"/>
    <col min="11266" max="11266" width="13.42578125" style="56" customWidth="1"/>
    <col min="11267" max="11267" width="12.140625" style="56" customWidth="1"/>
    <col min="11268" max="11268" width="13.140625" style="56" customWidth="1"/>
    <col min="11269" max="11269" width="11.85546875" style="56" customWidth="1"/>
    <col min="11270" max="11270" width="11.7109375" style="56" customWidth="1"/>
    <col min="11271" max="11271" width="10.28515625" style="56" customWidth="1"/>
    <col min="11272" max="11272" width="6.7109375" style="56" customWidth="1"/>
    <col min="11273" max="11520" width="9.140625" style="56"/>
    <col min="11521" max="11521" width="16.85546875" style="56" customWidth="1"/>
    <col min="11522" max="11522" width="13.42578125" style="56" customWidth="1"/>
    <col min="11523" max="11523" width="12.140625" style="56" customWidth="1"/>
    <col min="11524" max="11524" width="13.140625" style="56" customWidth="1"/>
    <col min="11525" max="11525" width="11.85546875" style="56" customWidth="1"/>
    <col min="11526" max="11526" width="11.7109375" style="56" customWidth="1"/>
    <col min="11527" max="11527" width="10.28515625" style="56" customWidth="1"/>
    <col min="11528" max="11528" width="6.7109375" style="56" customWidth="1"/>
    <col min="11529" max="11776" width="9.140625" style="56"/>
    <col min="11777" max="11777" width="16.85546875" style="56" customWidth="1"/>
    <col min="11778" max="11778" width="13.42578125" style="56" customWidth="1"/>
    <col min="11779" max="11779" width="12.140625" style="56" customWidth="1"/>
    <col min="11780" max="11780" width="13.140625" style="56" customWidth="1"/>
    <col min="11781" max="11781" width="11.85546875" style="56" customWidth="1"/>
    <col min="11782" max="11782" width="11.7109375" style="56" customWidth="1"/>
    <col min="11783" max="11783" width="10.28515625" style="56" customWidth="1"/>
    <col min="11784" max="11784" width="6.7109375" style="56" customWidth="1"/>
    <col min="11785" max="12032" width="9.140625" style="56"/>
    <col min="12033" max="12033" width="16.85546875" style="56" customWidth="1"/>
    <col min="12034" max="12034" width="13.42578125" style="56" customWidth="1"/>
    <col min="12035" max="12035" width="12.140625" style="56" customWidth="1"/>
    <col min="12036" max="12036" width="13.140625" style="56" customWidth="1"/>
    <col min="12037" max="12037" width="11.85546875" style="56" customWidth="1"/>
    <col min="12038" max="12038" width="11.7109375" style="56" customWidth="1"/>
    <col min="12039" max="12039" width="10.28515625" style="56" customWidth="1"/>
    <col min="12040" max="12040" width="6.7109375" style="56" customWidth="1"/>
    <col min="12041" max="12288" width="9.140625" style="56"/>
    <col min="12289" max="12289" width="16.85546875" style="56" customWidth="1"/>
    <col min="12290" max="12290" width="13.42578125" style="56" customWidth="1"/>
    <col min="12291" max="12291" width="12.140625" style="56" customWidth="1"/>
    <col min="12292" max="12292" width="13.140625" style="56" customWidth="1"/>
    <col min="12293" max="12293" width="11.85546875" style="56" customWidth="1"/>
    <col min="12294" max="12294" width="11.7109375" style="56" customWidth="1"/>
    <col min="12295" max="12295" width="10.28515625" style="56" customWidth="1"/>
    <col min="12296" max="12296" width="6.7109375" style="56" customWidth="1"/>
    <col min="12297" max="12544" width="9.140625" style="56"/>
    <col min="12545" max="12545" width="16.85546875" style="56" customWidth="1"/>
    <col min="12546" max="12546" width="13.42578125" style="56" customWidth="1"/>
    <col min="12547" max="12547" width="12.140625" style="56" customWidth="1"/>
    <col min="12548" max="12548" width="13.140625" style="56" customWidth="1"/>
    <col min="12549" max="12549" width="11.85546875" style="56" customWidth="1"/>
    <col min="12550" max="12550" width="11.7109375" style="56" customWidth="1"/>
    <col min="12551" max="12551" width="10.28515625" style="56" customWidth="1"/>
    <col min="12552" max="12552" width="6.7109375" style="56" customWidth="1"/>
    <col min="12553" max="12800" width="9.140625" style="56"/>
    <col min="12801" max="12801" width="16.85546875" style="56" customWidth="1"/>
    <col min="12802" max="12802" width="13.42578125" style="56" customWidth="1"/>
    <col min="12803" max="12803" width="12.140625" style="56" customWidth="1"/>
    <col min="12804" max="12804" width="13.140625" style="56" customWidth="1"/>
    <col min="12805" max="12805" width="11.85546875" style="56" customWidth="1"/>
    <col min="12806" max="12806" width="11.7109375" style="56" customWidth="1"/>
    <col min="12807" max="12807" width="10.28515625" style="56" customWidth="1"/>
    <col min="12808" max="12808" width="6.7109375" style="56" customWidth="1"/>
    <col min="12809" max="13056" width="9.140625" style="56"/>
    <col min="13057" max="13057" width="16.85546875" style="56" customWidth="1"/>
    <col min="13058" max="13058" width="13.42578125" style="56" customWidth="1"/>
    <col min="13059" max="13059" width="12.140625" style="56" customWidth="1"/>
    <col min="13060" max="13060" width="13.140625" style="56" customWidth="1"/>
    <col min="13061" max="13061" width="11.85546875" style="56" customWidth="1"/>
    <col min="13062" max="13062" width="11.7109375" style="56" customWidth="1"/>
    <col min="13063" max="13063" width="10.28515625" style="56" customWidth="1"/>
    <col min="13064" max="13064" width="6.7109375" style="56" customWidth="1"/>
    <col min="13065" max="13312" width="9.140625" style="56"/>
    <col min="13313" max="13313" width="16.85546875" style="56" customWidth="1"/>
    <col min="13314" max="13314" width="13.42578125" style="56" customWidth="1"/>
    <col min="13315" max="13315" width="12.140625" style="56" customWidth="1"/>
    <col min="13316" max="13316" width="13.140625" style="56" customWidth="1"/>
    <col min="13317" max="13317" width="11.85546875" style="56" customWidth="1"/>
    <col min="13318" max="13318" width="11.7109375" style="56" customWidth="1"/>
    <col min="13319" max="13319" width="10.28515625" style="56" customWidth="1"/>
    <col min="13320" max="13320" width="6.7109375" style="56" customWidth="1"/>
    <col min="13321" max="13568" width="9.140625" style="56"/>
    <col min="13569" max="13569" width="16.85546875" style="56" customWidth="1"/>
    <col min="13570" max="13570" width="13.42578125" style="56" customWidth="1"/>
    <col min="13571" max="13571" width="12.140625" style="56" customWidth="1"/>
    <col min="13572" max="13572" width="13.140625" style="56" customWidth="1"/>
    <col min="13573" max="13573" width="11.85546875" style="56" customWidth="1"/>
    <col min="13574" max="13574" width="11.7109375" style="56" customWidth="1"/>
    <col min="13575" max="13575" width="10.28515625" style="56" customWidth="1"/>
    <col min="13576" max="13576" width="6.7109375" style="56" customWidth="1"/>
    <col min="13577" max="13824" width="9.140625" style="56"/>
    <col min="13825" max="13825" width="16.85546875" style="56" customWidth="1"/>
    <col min="13826" max="13826" width="13.42578125" style="56" customWidth="1"/>
    <col min="13827" max="13827" width="12.140625" style="56" customWidth="1"/>
    <col min="13828" max="13828" width="13.140625" style="56" customWidth="1"/>
    <col min="13829" max="13829" width="11.85546875" style="56" customWidth="1"/>
    <col min="13830" max="13830" width="11.7109375" style="56" customWidth="1"/>
    <col min="13831" max="13831" width="10.28515625" style="56" customWidth="1"/>
    <col min="13832" max="13832" width="6.7109375" style="56" customWidth="1"/>
    <col min="13833" max="14080" width="9.140625" style="56"/>
    <col min="14081" max="14081" width="16.85546875" style="56" customWidth="1"/>
    <col min="14082" max="14082" width="13.42578125" style="56" customWidth="1"/>
    <col min="14083" max="14083" width="12.140625" style="56" customWidth="1"/>
    <col min="14084" max="14084" width="13.140625" style="56" customWidth="1"/>
    <col min="14085" max="14085" width="11.85546875" style="56" customWidth="1"/>
    <col min="14086" max="14086" width="11.7109375" style="56" customWidth="1"/>
    <col min="14087" max="14087" width="10.28515625" style="56" customWidth="1"/>
    <col min="14088" max="14088" width="6.7109375" style="56" customWidth="1"/>
    <col min="14089" max="14336" width="9.140625" style="56"/>
    <col min="14337" max="14337" width="16.85546875" style="56" customWidth="1"/>
    <col min="14338" max="14338" width="13.42578125" style="56" customWidth="1"/>
    <col min="14339" max="14339" width="12.140625" style="56" customWidth="1"/>
    <col min="14340" max="14340" width="13.140625" style="56" customWidth="1"/>
    <col min="14341" max="14341" width="11.85546875" style="56" customWidth="1"/>
    <col min="14342" max="14342" width="11.7109375" style="56" customWidth="1"/>
    <col min="14343" max="14343" width="10.28515625" style="56" customWidth="1"/>
    <col min="14344" max="14344" width="6.7109375" style="56" customWidth="1"/>
    <col min="14345" max="14592" width="9.140625" style="56"/>
    <col min="14593" max="14593" width="16.85546875" style="56" customWidth="1"/>
    <col min="14594" max="14594" width="13.42578125" style="56" customWidth="1"/>
    <col min="14595" max="14595" width="12.140625" style="56" customWidth="1"/>
    <col min="14596" max="14596" width="13.140625" style="56" customWidth="1"/>
    <col min="14597" max="14597" width="11.85546875" style="56" customWidth="1"/>
    <col min="14598" max="14598" width="11.7109375" style="56" customWidth="1"/>
    <col min="14599" max="14599" width="10.28515625" style="56" customWidth="1"/>
    <col min="14600" max="14600" width="6.7109375" style="56" customWidth="1"/>
    <col min="14601" max="14848" width="9.140625" style="56"/>
    <col min="14849" max="14849" width="16.85546875" style="56" customWidth="1"/>
    <col min="14850" max="14850" width="13.42578125" style="56" customWidth="1"/>
    <col min="14851" max="14851" width="12.140625" style="56" customWidth="1"/>
    <col min="14852" max="14852" width="13.140625" style="56" customWidth="1"/>
    <col min="14853" max="14853" width="11.85546875" style="56" customWidth="1"/>
    <col min="14854" max="14854" width="11.7109375" style="56" customWidth="1"/>
    <col min="14855" max="14855" width="10.28515625" style="56" customWidth="1"/>
    <col min="14856" max="14856" width="6.7109375" style="56" customWidth="1"/>
    <col min="14857" max="15104" width="9.140625" style="56"/>
    <col min="15105" max="15105" width="16.85546875" style="56" customWidth="1"/>
    <col min="15106" max="15106" width="13.42578125" style="56" customWidth="1"/>
    <col min="15107" max="15107" width="12.140625" style="56" customWidth="1"/>
    <col min="15108" max="15108" width="13.140625" style="56" customWidth="1"/>
    <col min="15109" max="15109" width="11.85546875" style="56" customWidth="1"/>
    <col min="15110" max="15110" width="11.7109375" style="56" customWidth="1"/>
    <col min="15111" max="15111" width="10.28515625" style="56" customWidth="1"/>
    <col min="15112" max="15112" width="6.7109375" style="56" customWidth="1"/>
    <col min="15113" max="15360" width="9.140625" style="56"/>
    <col min="15361" max="15361" width="16.85546875" style="56" customWidth="1"/>
    <col min="15362" max="15362" width="13.42578125" style="56" customWidth="1"/>
    <col min="15363" max="15363" width="12.140625" style="56" customWidth="1"/>
    <col min="15364" max="15364" width="13.140625" style="56" customWidth="1"/>
    <col min="15365" max="15365" width="11.85546875" style="56" customWidth="1"/>
    <col min="15366" max="15366" width="11.7109375" style="56" customWidth="1"/>
    <col min="15367" max="15367" width="10.28515625" style="56" customWidth="1"/>
    <col min="15368" max="15368" width="6.7109375" style="56" customWidth="1"/>
    <col min="15369" max="15616" width="9.140625" style="56"/>
    <col min="15617" max="15617" width="16.85546875" style="56" customWidth="1"/>
    <col min="15618" max="15618" width="13.42578125" style="56" customWidth="1"/>
    <col min="15619" max="15619" width="12.140625" style="56" customWidth="1"/>
    <col min="15620" max="15620" width="13.140625" style="56" customWidth="1"/>
    <col min="15621" max="15621" width="11.85546875" style="56" customWidth="1"/>
    <col min="15622" max="15622" width="11.7109375" style="56" customWidth="1"/>
    <col min="15623" max="15623" width="10.28515625" style="56" customWidth="1"/>
    <col min="15624" max="15624" width="6.7109375" style="56" customWidth="1"/>
    <col min="15625" max="15872" width="9.140625" style="56"/>
    <col min="15873" max="15873" width="16.85546875" style="56" customWidth="1"/>
    <col min="15874" max="15874" width="13.42578125" style="56" customWidth="1"/>
    <col min="15875" max="15875" width="12.140625" style="56" customWidth="1"/>
    <col min="15876" max="15876" width="13.140625" style="56" customWidth="1"/>
    <col min="15877" max="15877" width="11.85546875" style="56" customWidth="1"/>
    <col min="15878" max="15878" width="11.7109375" style="56" customWidth="1"/>
    <col min="15879" max="15879" width="10.28515625" style="56" customWidth="1"/>
    <col min="15880" max="15880" width="6.7109375" style="56" customWidth="1"/>
    <col min="15881" max="16128" width="9.140625" style="56"/>
    <col min="16129" max="16129" width="16.85546875" style="56" customWidth="1"/>
    <col min="16130" max="16130" width="13.42578125" style="56" customWidth="1"/>
    <col min="16131" max="16131" width="12.140625" style="56" customWidth="1"/>
    <col min="16132" max="16132" width="13.140625" style="56" customWidth="1"/>
    <col min="16133" max="16133" width="11.85546875" style="56" customWidth="1"/>
    <col min="16134" max="16134" width="11.7109375" style="56" customWidth="1"/>
    <col min="16135" max="16135" width="10.28515625" style="56" customWidth="1"/>
    <col min="16136" max="16136" width="6.7109375" style="56" customWidth="1"/>
    <col min="16137" max="16384" width="9.140625" style="56"/>
  </cols>
  <sheetData>
    <row r="1" spans="1:9" s="39" customFormat="1" ht="25.5" customHeight="1" x14ac:dyDescent="0.25">
      <c r="A1" s="178" t="s">
        <v>93</v>
      </c>
      <c r="B1" s="178"/>
      <c r="C1" s="178"/>
      <c r="D1" s="178"/>
      <c r="E1" s="178"/>
      <c r="F1" s="178"/>
      <c r="G1" s="178"/>
      <c r="H1" s="178"/>
      <c r="I1" s="38"/>
    </row>
    <row r="2" spans="1:9" s="39" customFormat="1" ht="19.5" customHeight="1" x14ac:dyDescent="0.25">
      <c r="A2" s="138" t="s">
        <v>133</v>
      </c>
      <c r="B2" s="138"/>
      <c r="C2" s="138"/>
      <c r="D2" s="138"/>
      <c r="E2" s="138"/>
      <c r="F2" s="138"/>
      <c r="G2" s="138"/>
      <c r="H2" s="138"/>
      <c r="I2" s="38"/>
    </row>
    <row r="3" spans="1:9" s="39" customFormat="1" ht="25.5" customHeight="1" x14ac:dyDescent="0.25">
      <c r="A3" s="40"/>
      <c r="B3" s="41" t="s">
        <v>94</v>
      </c>
      <c r="C3" s="42"/>
      <c r="D3" s="41" t="s">
        <v>95</v>
      </c>
      <c r="E3" s="179"/>
      <c r="F3" s="179"/>
      <c r="G3" s="40"/>
      <c r="H3" s="40"/>
      <c r="I3" s="43"/>
    </row>
    <row r="4" spans="1:9" s="44" customFormat="1" ht="7.5" customHeight="1" thickBot="1" x14ac:dyDescent="0.3">
      <c r="A4" s="180"/>
      <c r="B4" s="180"/>
      <c r="C4" s="180"/>
      <c r="D4" s="180"/>
      <c r="E4" s="180"/>
      <c r="F4" s="180"/>
      <c r="G4" s="180"/>
      <c r="H4" s="180"/>
    </row>
    <row r="5" spans="1:9" s="39" customFormat="1" ht="66" customHeight="1" thickBot="1" x14ac:dyDescent="0.3">
      <c r="A5" s="45" t="s">
        <v>96</v>
      </c>
      <c r="B5" s="181">
        <f>Žádost!B7</f>
        <v>0</v>
      </c>
      <c r="C5" s="182"/>
      <c r="D5" s="182"/>
      <c r="E5" s="182"/>
      <c r="F5" s="182"/>
      <c r="G5" s="182"/>
      <c r="H5" s="183"/>
    </row>
    <row r="6" spans="1:9" s="39" customFormat="1" ht="66" customHeight="1" thickBot="1" x14ac:dyDescent="0.25">
      <c r="A6" s="45" t="s">
        <v>97</v>
      </c>
      <c r="B6" s="175">
        <f>Žádost!B8</f>
        <v>0</v>
      </c>
      <c r="C6" s="176"/>
      <c r="D6" s="176"/>
      <c r="E6" s="176"/>
      <c r="F6" s="176"/>
      <c r="G6" s="176"/>
      <c r="H6" s="177"/>
    </row>
    <row r="7" spans="1:9" s="39" customFormat="1" ht="66" customHeight="1" thickBot="1" x14ac:dyDescent="0.25">
      <c r="A7" s="45" t="s">
        <v>98</v>
      </c>
      <c r="B7" s="175">
        <f>Žádost!B9</f>
        <v>0</v>
      </c>
      <c r="C7" s="176"/>
      <c r="D7" s="176"/>
      <c r="E7" s="176"/>
      <c r="F7" s="176"/>
      <c r="G7" s="176"/>
      <c r="H7" s="177"/>
    </row>
    <row r="8" spans="1:9" s="39" customFormat="1" ht="93.75" customHeight="1" thickBot="1" x14ac:dyDescent="0.25">
      <c r="A8" s="45" t="s">
        <v>99</v>
      </c>
      <c r="B8" s="162"/>
      <c r="C8" s="163"/>
      <c r="D8" s="163"/>
      <c r="E8" s="163"/>
      <c r="F8" s="163"/>
      <c r="G8" s="163"/>
      <c r="H8" s="164"/>
    </row>
    <row r="9" spans="1:9" s="46" customFormat="1" ht="75" customHeight="1" thickBot="1" x14ac:dyDescent="0.25">
      <c r="A9" s="45" t="s">
        <v>100</v>
      </c>
      <c r="B9" s="162"/>
      <c r="C9" s="163"/>
      <c r="D9" s="163"/>
      <c r="E9" s="163"/>
      <c r="F9" s="163"/>
      <c r="G9" s="163"/>
      <c r="H9" s="164"/>
    </row>
    <row r="10" spans="1:9" s="46" customFormat="1" ht="54" customHeight="1" thickBot="1" x14ac:dyDescent="0.3">
      <c r="A10" s="45" t="s">
        <v>101</v>
      </c>
      <c r="B10" s="165">
        <v>10000</v>
      </c>
      <c r="C10" s="166"/>
      <c r="D10" s="166"/>
      <c r="E10" s="166"/>
      <c r="F10" s="166"/>
      <c r="G10" s="166"/>
      <c r="H10" s="167"/>
    </row>
    <row r="11" spans="1:9" s="46" customFormat="1" ht="65.25" customHeight="1" thickBot="1" x14ac:dyDescent="0.25">
      <c r="A11" s="45" t="s">
        <v>102</v>
      </c>
      <c r="B11" s="168">
        <f>F47</f>
        <v>10000</v>
      </c>
      <c r="C11" s="169" t="e">
        <f>#REF!</f>
        <v>#REF!</v>
      </c>
      <c r="D11" s="169"/>
      <c r="E11" s="169"/>
      <c r="F11" s="169"/>
      <c r="G11" s="169"/>
      <c r="H11" s="170"/>
      <c r="I11" s="47"/>
    </row>
    <row r="12" spans="1:9" s="46" customFormat="1" ht="42.75" customHeight="1" thickBot="1" x14ac:dyDescent="0.25">
      <c r="A12" s="45" t="s">
        <v>103</v>
      </c>
      <c r="B12" s="171">
        <f>F48</f>
        <v>0</v>
      </c>
      <c r="C12" s="169"/>
      <c r="D12" s="169"/>
      <c r="E12" s="169"/>
      <c r="F12" s="169"/>
      <c r="G12" s="169"/>
      <c r="H12" s="170"/>
      <c r="I12" s="47"/>
    </row>
    <row r="13" spans="1:9" s="46" customFormat="1" ht="42" customHeight="1" thickBot="1" x14ac:dyDescent="0.25">
      <c r="A13" s="45" t="s">
        <v>104</v>
      </c>
      <c r="B13" s="172"/>
      <c r="C13" s="173"/>
      <c r="D13" s="173"/>
      <c r="E13" s="173"/>
      <c r="F13" s="173"/>
      <c r="G13" s="173"/>
      <c r="H13" s="174"/>
    </row>
    <row r="14" spans="1:9" s="52" customFormat="1" ht="10.5" customHeight="1" x14ac:dyDescent="0.25">
      <c r="A14" s="48"/>
      <c r="B14" s="49"/>
      <c r="C14" s="50"/>
      <c r="D14" s="51"/>
      <c r="E14" s="51"/>
      <c r="F14" s="51"/>
    </row>
    <row r="15" spans="1:9" s="52" customFormat="1" ht="32.25" customHeight="1" x14ac:dyDescent="0.25">
      <c r="A15" s="53" t="s">
        <v>105</v>
      </c>
      <c r="B15" s="54"/>
      <c r="C15" s="55"/>
      <c r="D15" s="53"/>
      <c r="E15" s="53"/>
      <c r="F15" s="53"/>
      <c r="G15" s="53"/>
      <c r="H15" s="55"/>
    </row>
    <row r="16" spans="1:9" s="51" customFormat="1" ht="19.5" customHeight="1" thickBot="1" x14ac:dyDescent="0.25">
      <c r="A16" s="98" t="s">
        <v>131</v>
      </c>
      <c r="B16" s="56"/>
      <c r="C16" s="57"/>
      <c r="D16" s="56"/>
      <c r="E16" s="56"/>
      <c r="F16" s="56"/>
      <c r="G16" s="56"/>
      <c r="H16" s="56"/>
    </row>
    <row r="17" spans="1:9" s="51" customFormat="1" ht="14.25" customHeight="1" thickBot="1" x14ac:dyDescent="0.25">
      <c r="A17" s="144" t="s">
        <v>106</v>
      </c>
      <c r="B17" s="147" t="s">
        <v>107</v>
      </c>
      <c r="C17" s="148"/>
      <c r="D17" s="147" t="s">
        <v>108</v>
      </c>
      <c r="E17" s="155" t="s">
        <v>109</v>
      </c>
      <c r="F17" s="156"/>
      <c r="G17" s="156"/>
      <c r="H17" s="157"/>
    </row>
    <row r="18" spans="1:9" s="51" customFormat="1" ht="14.25" customHeight="1" thickBot="1" x14ac:dyDescent="0.25">
      <c r="A18" s="145"/>
      <c r="B18" s="149"/>
      <c r="C18" s="150"/>
      <c r="D18" s="153"/>
      <c r="E18" s="58">
        <v>1</v>
      </c>
      <c r="F18" s="59">
        <v>2</v>
      </c>
      <c r="G18" s="158">
        <v>3</v>
      </c>
      <c r="H18" s="159"/>
    </row>
    <row r="19" spans="1:9" s="51" customFormat="1" ht="47.45" customHeight="1" thickBot="1" x14ac:dyDescent="0.25">
      <c r="A19" s="146"/>
      <c r="B19" s="151"/>
      <c r="C19" s="152"/>
      <c r="D19" s="154"/>
      <c r="E19" s="60" t="s">
        <v>110</v>
      </c>
      <c r="F19" s="61" t="s">
        <v>111</v>
      </c>
      <c r="G19" s="62" t="s">
        <v>112</v>
      </c>
      <c r="H19" s="63" t="s">
        <v>113</v>
      </c>
    </row>
    <row r="20" spans="1:9" s="51" customFormat="1" ht="14.25" customHeight="1" x14ac:dyDescent="0.2">
      <c r="A20" s="64" t="s">
        <v>145</v>
      </c>
      <c r="B20" s="160" t="s">
        <v>146</v>
      </c>
      <c r="C20" s="161"/>
      <c r="D20" s="65">
        <v>42551</v>
      </c>
      <c r="E20" s="66">
        <v>15000</v>
      </c>
      <c r="F20" s="67">
        <v>10000</v>
      </c>
      <c r="G20" s="68"/>
      <c r="H20" s="69"/>
    </row>
    <row r="21" spans="1:9" s="51" customFormat="1" ht="14.25" customHeight="1" x14ac:dyDescent="0.2">
      <c r="A21" s="70"/>
      <c r="B21" s="139"/>
      <c r="C21" s="140"/>
      <c r="D21" s="71"/>
      <c r="E21" s="72"/>
      <c r="F21" s="73"/>
      <c r="G21" s="74"/>
      <c r="H21" s="75"/>
      <c r="I21" s="50"/>
    </row>
    <row r="22" spans="1:9" s="51" customFormat="1" ht="14.25" customHeight="1" x14ac:dyDescent="0.2">
      <c r="A22" s="70"/>
      <c r="B22" s="139"/>
      <c r="C22" s="140"/>
      <c r="D22" s="71"/>
      <c r="E22" s="72"/>
      <c r="F22" s="73"/>
      <c r="G22" s="74"/>
      <c r="H22" s="75"/>
    </row>
    <row r="23" spans="1:9" s="51" customFormat="1" ht="14.25" customHeight="1" x14ac:dyDescent="0.2">
      <c r="A23" s="70"/>
      <c r="B23" s="139"/>
      <c r="C23" s="140"/>
      <c r="D23" s="71"/>
      <c r="E23" s="72"/>
      <c r="F23" s="73"/>
      <c r="G23" s="74"/>
      <c r="H23" s="75"/>
    </row>
    <row r="24" spans="1:9" s="51" customFormat="1" ht="14.25" customHeight="1" x14ac:dyDescent="0.2">
      <c r="A24" s="70"/>
      <c r="B24" s="139"/>
      <c r="C24" s="140"/>
      <c r="D24" s="71"/>
      <c r="E24" s="72"/>
      <c r="F24" s="73"/>
      <c r="G24" s="74"/>
      <c r="H24" s="75"/>
    </row>
    <row r="25" spans="1:9" s="51" customFormat="1" ht="14.25" customHeight="1" x14ac:dyDescent="0.2">
      <c r="A25" s="70"/>
      <c r="B25" s="139"/>
      <c r="C25" s="140"/>
      <c r="D25" s="71"/>
      <c r="E25" s="72"/>
      <c r="F25" s="73"/>
      <c r="G25" s="74"/>
      <c r="H25" s="75"/>
    </row>
    <row r="26" spans="1:9" s="51" customFormat="1" ht="14.25" customHeight="1" x14ac:dyDescent="0.2">
      <c r="A26" s="70"/>
      <c r="B26" s="139"/>
      <c r="C26" s="140"/>
      <c r="D26" s="71"/>
      <c r="E26" s="72"/>
      <c r="F26" s="73"/>
      <c r="G26" s="74"/>
      <c r="H26" s="75"/>
    </row>
    <row r="27" spans="1:9" s="51" customFormat="1" ht="14.25" customHeight="1" x14ac:dyDescent="0.2">
      <c r="A27" s="70"/>
      <c r="B27" s="139"/>
      <c r="C27" s="140"/>
      <c r="D27" s="71"/>
      <c r="E27" s="72"/>
      <c r="F27" s="73"/>
      <c r="G27" s="74"/>
      <c r="H27" s="75"/>
    </row>
    <row r="28" spans="1:9" s="51" customFormat="1" ht="14.25" customHeight="1" x14ac:dyDescent="0.2">
      <c r="A28" s="70"/>
      <c r="B28" s="139"/>
      <c r="C28" s="140"/>
      <c r="D28" s="71"/>
      <c r="E28" s="72"/>
      <c r="F28" s="73"/>
      <c r="G28" s="74"/>
      <c r="H28" s="75"/>
    </row>
    <row r="29" spans="1:9" s="51" customFormat="1" ht="14.25" customHeight="1" x14ac:dyDescent="0.2">
      <c r="A29" s="70"/>
      <c r="B29" s="139"/>
      <c r="C29" s="140"/>
      <c r="D29" s="71"/>
      <c r="E29" s="72"/>
      <c r="F29" s="73"/>
      <c r="G29" s="74"/>
      <c r="H29" s="75"/>
    </row>
    <row r="30" spans="1:9" s="51" customFormat="1" ht="14.25" customHeight="1" x14ac:dyDescent="0.2">
      <c r="A30" s="70"/>
      <c r="B30" s="139"/>
      <c r="C30" s="140"/>
      <c r="D30" s="71"/>
      <c r="E30" s="72"/>
      <c r="F30" s="73"/>
      <c r="G30" s="74"/>
      <c r="H30" s="75"/>
    </row>
    <row r="31" spans="1:9" s="51" customFormat="1" ht="14.25" customHeight="1" x14ac:dyDescent="0.2">
      <c r="A31" s="70"/>
      <c r="B31" s="139"/>
      <c r="C31" s="140"/>
      <c r="D31" s="71"/>
      <c r="E31" s="72"/>
      <c r="F31" s="73"/>
      <c r="G31" s="74"/>
      <c r="H31" s="75"/>
    </row>
    <row r="32" spans="1:9" s="51" customFormat="1" ht="14.25" customHeight="1" x14ac:dyDescent="0.2">
      <c r="A32" s="70"/>
      <c r="B32" s="139"/>
      <c r="C32" s="140"/>
      <c r="D32" s="71"/>
      <c r="E32" s="72"/>
      <c r="F32" s="73"/>
      <c r="G32" s="74"/>
      <c r="H32" s="75"/>
    </row>
    <row r="33" spans="1:8" s="51" customFormat="1" ht="14.25" customHeight="1" x14ac:dyDescent="0.2">
      <c r="A33" s="70"/>
      <c r="B33" s="139"/>
      <c r="C33" s="140"/>
      <c r="D33" s="71"/>
      <c r="E33" s="72"/>
      <c r="F33" s="73"/>
      <c r="G33" s="74"/>
      <c r="H33" s="75"/>
    </row>
    <row r="34" spans="1:8" s="51" customFormat="1" ht="14.25" customHeight="1" x14ac:dyDescent="0.2">
      <c r="A34" s="70"/>
      <c r="B34" s="139"/>
      <c r="C34" s="140"/>
      <c r="D34" s="71"/>
      <c r="E34" s="72"/>
      <c r="F34" s="73"/>
      <c r="G34" s="74"/>
      <c r="H34" s="75"/>
    </row>
    <row r="35" spans="1:8" s="51" customFormat="1" ht="14.25" customHeight="1" x14ac:dyDescent="0.2">
      <c r="A35" s="70"/>
      <c r="B35" s="139"/>
      <c r="C35" s="140"/>
      <c r="D35" s="71"/>
      <c r="E35" s="72"/>
      <c r="F35" s="73"/>
      <c r="G35" s="74"/>
      <c r="H35" s="75"/>
    </row>
    <row r="36" spans="1:8" s="51" customFormat="1" ht="14.25" customHeight="1" x14ac:dyDescent="0.2">
      <c r="A36" s="70"/>
      <c r="B36" s="139"/>
      <c r="C36" s="140"/>
      <c r="D36" s="71"/>
      <c r="E36" s="72"/>
      <c r="F36" s="73"/>
      <c r="G36" s="74"/>
      <c r="H36" s="75"/>
    </row>
    <row r="37" spans="1:8" s="51" customFormat="1" ht="14.25" customHeight="1" x14ac:dyDescent="0.2">
      <c r="A37" s="70"/>
      <c r="B37" s="139"/>
      <c r="C37" s="140"/>
      <c r="D37" s="71"/>
      <c r="E37" s="72"/>
      <c r="F37" s="73"/>
      <c r="G37" s="74"/>
      <c r="H37" s="75"/>
    </row>
    <row r="38" spans="1:8" s="51" customFormat="1" ht="14.25" customHeight="1" x14ac:dyDescent="0.2">
      <c r="A38" s="70"/>
      <c r="B38" s="139"/>
      <c r="C38" s="140"/>
      <c r="D38" s="71"/>
      <c r="E38" s="72"/>
      <c r="F38" s="73"/>
      <c r="G38" s="74"/>
      <c r="H38" s="75"/>
    </row>
    <row r="39" spans="1:8" s="51" customFormat="1" ht="14.25" customHeight="1" x14ac:dyDescent="0.2">
      <c r="A39" s="70"/>
      <c r="B39" s="139"/>
      <c r="C39" s="140"/>
      <c r="D39" s="71"/>
      <c r="E39" s="72"/>
      <c r="F39" s="73"/>
      <c r="G39" s="74"/>
      <c r="H39" s="75"/>
    </row>
    <row r="40" spans="1:8" s="51" customFormat="1" ht="14.25" customHeight="1" x14ac:dyDescent="0.2">
      <c r="A40" s="70"/>
      <c r="B40" s="139"/>
      <c r="C40" s="140"/>
      <c r="D40" s="71"/>
      <c r="E40" s="72"/>
      <c r="F40" s="73"/>
      <c r="G40" s="74"/>
      <c r="H40" s="75"/>
    </row>
    <row r="41" spans="1:8" s="51" customFormat="1" ht="14.25" customHeight="1" x14ac:dyDescent="0.2">
      <c r="A41" s="70"/>
      <c r="B41" s="139"/>
      <c r="C41" s="140"/>
      <c r="D41" s="71"/>
      <c r="E41" s="72"/>
      <c r="F41" s="73"/>
      <c r="G41" s="74"/>
      <c r="H41" s="75"/>
    </row>
    <row r="42" spans="1:8" s="51" customFormat="1" ht="14.25" customHeight="1" x14ac:dyDescent="0.2">
      <c r="A42" s="70"/>
      <c r="B42" s="139"/>
      <c r="C42" s="140"/>
      <c r="D42" s="71"/>
      <c r="E42" s="72"/>
      <c r="F42" s="73"/>
      <c r="G42" s="74"/>
      <c r="H42" s="75"/>
    </row>
    <row r="43" spans="1:8" s="51" customFormat="1" ht="14.25" customHeight="1" x14ac:dyDescent="0.2">
      <c r="A43" s="70"/>
      <c r="B43" s="139"/>
      <c r="C43" s="140"/>
      <c r="D43" s="71"/>
      <c r="E43" s="72"/>
      <c r="F43" s="73"/>
      <c r="G43" s="74"/>
      <c r="H43" s="75"/>
    </row>
    <row r="44" spans="1:8" s="51" customFormat="1" ht="14.25" customHeight="1" x14ac:dyDescent="0.2">
      <c r="A44" s="70"/>
      <c r="B44" s="139"/>
      <c r="C44" s="140"/>
      <c r="D44" s="71"/>
      <c r="E44" s="72"/>
      <c r="F44" s="73"/>
      <c r="G44" s="74"/>
      <c r="H44" s="75"/>
    </row>
    <row r="45" spans="1:8" s="51" customFormat="1" ht="14.25" customHeight="1" x14ac:dyDescent="0.2">
      <c r="A45" s="70"/>
      <c r="B45" s="139"/>
      <c r="C45" s="140"/>
      <c r="D45" s="71"/>
      <c r="E45" s="72"/>
      <c r="F45" s="73"/>
      <c r="G45" s="74"/>
      <c r="H45" s="75"/>
    </row>
    <row r="46" spans="1:8" s="51" customFormat="1" ht="14.25" customHeight="1" thickBot="1" x14ac:dyDescent="0.25">
      <c r="A46" s="76"/>
      <c r="B46" s="139"/>
      <c r="C46" s="140"/>
      <c r="D46" s="77"/>
      <c r="E46" s="78"/>
      <c r="F46" s="79"/>
      <c r="G46" s="80"/>
      <c r="H46" s="75"/>
    </row>
    <row r="47" spans="1:8" s="51" customFormat="1" ht="14.25" customHeight="1" thickBot="1" x14ac:dyDescent="0.25">
      <c r="A47" s="81" t="s">
        <v>114</v>
      </c>
      <c r="B47" s="82"/>
      <c r="C47" s="82"/>
      <c r="D47" s="82"/>
      <c r="E47" s="82"/>
      <c r="F47" s="83">
        <f>SUM(F20:F46)</f>
        <v>10000</v>
      </c>
      <c r="G47" s="84"/>
      <c r="H47" s="85" t="s">
        <v>115</v>
      </c>
    </row>
    <row r="48" spans="1:8" s="88" customFormat="1" ht="14.25" customHeight="1" x14ac:dyDescent="0.2">
      <c r="A48" s="86" t="s">
        <v>116</v>
      </c>
      <c r="B48" s="86"/>
      <c r="C48" s="86"/>
      <c r="D48" s="86"/>
      <c r="E48" s="86"/>
      <c r="F48" s="87">
        <f>F47-B10</f>
        <v>0</v>
      </c>
      <c r="G48" s="86"/>
      <c r="H48" s="86"/>
    </row>
    <row r="49" spans="1:8" s="51" customFormat="1" ht="14.25" customHeight="1" x14ac:dyDescent="0.2">
      <c r="A49" s="56"/>
      <c r="B49" s="56"/>
      <c r="C49" s="56"/>
      <c r="D49" s="56"/>
      <c r="E49" s="56"/>
      <c r="F49" s="56"/>
      <c r="G49" s="56"/>
      <c r="H49" s="56"/>
    </row>
    <row r="50" spans="1:8" s="51" customFormat="1" ht="14.25" customHeight="1" x14ac:dyDescent="0.2">
      <c r="A50" s="141" t="s">
        <v>117</v>
      </c>
      <c r="B50" s="141"/>
      <c r="C50" s="141"/>
      <c r="D50" s="141"/>
      <c r="E50" s="141"/>
      <c r="F50" s="141"/>
      <c r="G50" s="141"/>
      <c r="H50" s="141"/>
    </row>
    <row r="51" spans="1:8" s="51" customFormat="1" ht="14.25" customHeight="1" x14ac:dyDescent="0.2">
      <c r="A51" s="141" t="s">
        <v>118</v>
      </c>
      <c r="B51" s="141"/>
      <c r="C51" s="141"/>
      <c r="D51" s="141"/>
      <c r="E51" s="141"/>
      <c r="F51" s="141"/>
      <c r="G51" s="141"/>
      <c r="H51" s="141"/>
    </row>
    <row r="52" spans="1:8" s="51" customFormat="1" ht="14.25" customHeight="1" x14ac:dyDescent="0.2">
      <c r="A52" s="141" t="s">
        <v>119</v>
      </c>
      <c r="B52" s="141"/>
      <c r="C52" s="141"/>
      <c r="D52" s="141"/>
      <c r="E52" s="141"/>
      <c r="F52" s="141"/>
      <c r="G52" s="141"/>
      <c r="H52" s="141"/>
    </row>
    <row r="53" spans="1:8" s="51" customFormat="1" ht="14.25" customHeight="1" x14ac:dyDescent="0.2">
      <c r="A53" s="141" t="s">
        <v>120</v>
      </c>
      <c r="B53" s="141"/>
      <c r="C53" s="141"/>
      <c r="D53" s="141"/>
      <c r="E53" s="141"/>
      <c r="F53" s="141"/>
      <c r="G53" s="141"/>
      <c r="H53" s="141"/>
    </row>
    <row r="54" spans="1:8" s="51" customFormat="1" ht="14.25" customHeight="1" x14ac:dyDescent="0.2">
      <c r="A54" s="141" t="s">
        <v>121</v>
      </c>
      <c r="B54" s="141"/>
      <c r="C54" s="141"/>
      <c r="D54" s="141"/>
      <c r="E54" s="141"/>
      <c r="F54" s="141"/>
      <c r="G54" s="141"/>
      <c r="H54" s="141"/>
    </row>
    <row r="55" spans="1:8" s="51" customFormat="1" ht="14.25" customHeight="1" thickBot="1" x14ac:dyDescent="0.25">
      <c r="A55" s="56"/>
      <c r="B55" s="56"/>
      <c r="C55" s="56"/>
      <c r="D55" s="56"/>
      <c r="E55" s="56"/>
      <c r="F55" s="56"/>
      <c r="G55" s="56"/>
      <c r="H55" s="56"/>
    </row>
    <row r="56" spans="1:8" s="51" customFormat="1" ht="27" customHeight="1" x14ac:dyDescent="0.2">
      <c r="A56" s="142" t="s">
        <v>122</v>
      </c>
      <c r="B56" s="142"/>
      <c r="C56" s="142"/>
      <c r="D56" s="142"/>
      <c r="E56" s="142"/>
      <c r="F56" s="142"/>
      <c r="G56" s="142"/>
      <c r="H56" s="142"/>
    </row>
    <row r="57" spans="1:8" s="51" customFormat="1" ht="14.25" customHeight="1" x14ac:dyDescent="0.2">
      <c r="A57" s="89" t="s">
        <v>123</v>
      </c>
      <c r="B57" s="143"/>
      <c r="C57" s="143"/>
      <c r="D57" s="89" t="s">
        <v>124</v>
      </c>
      <c r="E57" s="90"/>
      <c r="F57" s="91"/>
      <c r="G57" s="91"/>
      <c r="H57" s="91"/>
    </row>
    <row r="58" spans="1:8" s="51" customFormat="1" ht="14.25" customHeight="1" x14ac:dyDescent="0.2">
      <c r="A58" s="135" t="s">
        <v>125</v>
      </c>
      <c r="B58" s="135"/>
      <c r="C58" s="135"/>
      <c r="D58" s="135"/>
      <c r="E58" s="135"/>
      <c r="F58" s="135"/>
      <c r="G58" s="135"/>
      <c r="H58" s="135"/>
    </row>
    <row r="59" spans="1:8" s="51" customFormat="1" ht="14.25" customHeight="1" x14ac:dyDescent="0.2">
      <c r="A59" s="91" t="s">
        <v>126</v>
      </c>
      <c r="B59" s="91"/>
      <c r="C59" s="91"/>
      <c r="D59" s="91"/>
      <c r="E59" s="91"/>
      <c r="F59" s="91"/>
      <c r="G59" s="91"/>
      <c r="H59" s="91"/>
    </row>
    <row r="60" spans="1:8" s="51" customFormat="1" ht="42" customHeight="1" x14ac:dyDescent="0.2">
      <c r="A60" s="135" t="s">
        <v>127</v>
      </c>
      <c r="B60" s="135"/>
      <c r="C60" s="135"/>
      <c r="D60" s="135"/>
      <c r="E60" s="135"/>
      <c r="F60" s="135"/>
      <c r="G60" s="135"/>
      <c r="H60" s="135"/>
    </row>
    <row r="61" spans="1:8" s="51" customFormat="1" ht="14.25" customHeight="1" x14ac:dyDescent="0.2">
      <c r="A61" s="56"/>
      <c r="B61" s="56"/>
      <c r="C61" s="56"/>
      <c r="D61" s="56"/>
      <c r="E61" s="56"/>
      <c r="F61" s="56"/>
      <c r="G61" s="56"/>
      <c r="H61" s="56"/>
    </row>
    <row r="62" spans="1:8" s="51" customFormat="1" ht="14.25" customHeight="1" x14ac:dyDescent="0.2">
      <c r="A62" s="92" t="s">
        <v>128</v>
      </c>
    </row>
    <row r="63" spans="1:8" s="51" customFormat="1" ht="14.25" customHeight="1" x14ac:dyDescent="0.2">
      <c r="A63" s="93"/>
      <c r="B63" s="136" t="s">
        <v>129</v>
      </c>
      <c r="C63" s="136"/>
      <c r="D63" s="136"/>
      <c r="E63" s="136"/>
      <c r="F63" s="136"/>
      <c r="G63" s="136"/>
      <c r="H63" s="136"/>
    </row>
    <row r="64" spans="1:8" s="51" customFormat="1" ht="14.25" customHeight="1" x14ac:dyDescent="0.2">
      <c r="A64" s="93"/>
      <c r="B64" s="136" t="s">
        <v>130</v>
      </c>
      <c r="C64" s="137"/>
      <c r="D64" s="137"/>
      <c r="E64" s="137"/>
      <c r="F64" s="137"/>
      <c r="G64" s="137"/>
      <c r="H64" s="137"/>
    </row>
    <row r="65" spans="1:8" s="51" customFormat="1" ht="14.25" customHeight="1" x14ac:dyDescent="0.2">
      <c r="A65" s="56"/>
      <c r="B65" s="56"/>
      <c r="C65" s="56"/>
      <c r="D65" s="56"/>
      <c r="E65" s="56"/>
      <c r="F65" s="56"/>
      <c r="G65" s="56"/>
      <c r="H65" s="56"/>
    </row>
    <row r="66" spans="1:8" s="51" customFormat="1" ht="14.25" customHeight="1" x14ac:dyDescent="0.2">
      <c r="A66" s="56"/>
      <c r="B66" s="56"/>
      <c r="C66" s="56"/>
      <c r="D66" s="56"/>
      <c r="E66" s="56"/>
      <c r="F66" s="56"/>
      <c r="G66" s="56"/>
      <c r="H66" s="56"/>
    </row>
    <row r="67" spans="1:8" s="51" customFormat="1" ht="14.25" customHeight="1" x14ac:dyDescent="0.2">
      <c r="A67" s="56"/>
      <c r="B67" s="56"/>
      <c r="C67" s="56"/>
      <c r="D67" s="56"/>
      <c r="E67" s="56"/>
      <c r="F67" s="56"/>
      <c r="G67" s="56"/>
      <c r="H67" s="56"/>
    </row>
    <row r="68" spans="1:8" s="51" customFormat="1" ht="14.25" customHeight="1" x14ac:dyDescent="0.2">
      <c r="A68" s="56"/>
      <c r="B68" s="56"/>
      <c r="C68" s="56"/>
      <c r="D68" s="56"/>
      <c r="E68" s="56"/>
      <c r="F68" s="56"/>
      <c r="G68" s="56"/>
      <c r="H68" s="56"/>
    </row>
    <row r="69" spans="1:8" s="51" customFormat="1" ht="14.25" customHeight="1" x14ac:dyDescent="0.2">
      <c r="A69" s="56"/>
      <c r="B69" s="56"/>
      <c r="C69" s="56"/>
      <c r="D69" s="56"/>
      <c r="E69" s="56"/>
      <c r="F69" s="56"/>
      <c r="G69" s="56"/>
      <c r="H69" s="56"/>
    </row>
    <row r="70" spans="1:8" s="51" customFormat="1" ht="14.25" customHeight="1" x14ac:dyDescent="0.2">
      <c r="A70" s="56"/>
      <c r="B70" s="56"/>
      <c r="C70" s="56"/>
      <c r="D70" s="56"/>
      <c r="E70" s="56"/>
      <c r="F70" s="56"/>
      <c r="G70" s="56"/>
      <c r="H70" s="56"/>
    </row>
    <row r="71" spans="1:8" s="51" customFormat="1" ht="14.25" customHeight="1" x14ac:dyDescent="0.2">
      <c r="A71" s="56"/>
      <c r="B71" s="56"/>
      <c r="C71" s="56"/>
      <c r="D71" s="56"/>
      <c r="E71" s="56"/>
      <c r="F71" s="56"/>
      <c r="G71" s="56"/>
      <c r="H71" s="56"/>
    </row>
    <row r="72" spans="1:8" s="51" customFormat="1" ht="14.25" customHeight="1" x14ac:dyDescent="0.2">
      <c r="A72" s="56"/>
      <c r="B72" s="56"/>
      <c r="C72" s="56"/>
      <c r="D72" s="56"/>
      <c r="E72" s="56"/>
      <c r="F72" s="56"/>
      <c r="G72" s="56"/>
      <c r="H72" s="56"/>
    </row>
    <row r="73" spans="1:8" s="51" customFormat="1" ht="14.25" customHeight="1" x14ac:dyDescent="0.2">
      <c r="A73" s="56"/>
      <c r="B73" s="56"/>
      <c r="C73" s="56"/>
      <c r="D73" s="56"/>
      <c r="E73" s="56"/>
      <c r="F73" s="56"/>
      <c r="G73" s="56"/>
      <c r="H73" s="56"/>
    </row>
    <row r="74" spans="1:8" s="51" customFormat="1" ht="14.25" customHeight="1" x14ac:dyDescent="0.2">
      <c r="A74" s="56"/>
      <c r="B74" s="56"/>
      <c r="C74" s="56"/>
      <c r="D74" s="56"/>
      <c r="E74" s="56"/>
      <c r="F74" s="56"/>
      <c r="G74" s="56"/>
      <c r="H74" s="56"/>
    </row>
    <row r="75" spans="1:8" s="51" customFormat="1" ht="14.25" customHeight="1" x14ac:dyDescent="0.2">
      <c r="A75" s="56"/>
      <c r="B75" s="56"/>
      <c r="C75" s="56"/>
      <c r="D75" s="56"/>
      <c r="E75" s="56"/>
      <c r="F75" s="56"/>
      <c r="G75" s="56"/>
      <c r="H75" s="56"/>
    </row>
    <row r="76" spans="1:8" s="51" customFormat="1" ht="14.25" customHeight="1" x14ac:dyDescent="0.2">
      <c r="A76" s="56"/>
      <c r="B76" s="56"/>
      <c r="C76" s="56"/>
      <c r="D76" s="56"/>
      <c r="E76" s="56"/>
      <c r="F76" s="56"/>
      <c r="G76" s="56"/>
      <c r="H76" s="56"/>
    </row>
    <row r="77" spans="1:8" s="51" customFormat="1" ht="14.25" customHeight="1" x14ac:dyDescent="0.2">
      <c r="A77" s="56"/>
      <c r="B77" s="56"/>
      <c r="C77" s="56"/>
      <c r="D77" s="56"/>
      <c r="E77" s="56"/>
      <c r="F77" s="56"/>
      <c r="G77" s="56"/>
      <c r="H77" s="56"/>
    </row>
    <row r="78" spans="1:8" s="51" customFormat="1" ht="14.25" customHeight="1" x14ac:dyDescent="0.2">
      <c r="A78" s="56"/>
      <c r="B78" s="56"/>
      <c r="C78" s="56"/>
      <c r="D78" s="56"/>
      <c r="E78" s="56"/>
      <c r="F78" s="56"/>
      <c r="G78" s="56"/>
      <c r="H78" s="56"/>
    </row>
    <row r="79" spans="1:8" s="51" customFormat="1" ht="14.25" customHeight="1" x14ac:dyDescent="0.2">
      <c r="A79" s="56"/>
      <c r="B79" s="56"/>
      <c r="C79" s="56"/>
      <c r="D79" s="56"/>
      <c r="E79" s="56"/>
      <c r="F79" s="56"/>
      <c r="G79" s="56"/>
      <c r="H79" s="56"/>
    </row>
    <row r="80" spans="1:8" s="51" customFormat="1" ht="14.25" customHeight="1" x14ac:dyDescent="0.2">
      <c r="A80" s="56"/>
      <c r="B80" s="56"/>
      <c r="C80" s="56"/>
      <c r="D80" s="56"/>
      <c r="E80" s="56"/>
      <c r="F80" s="56"/>
      <c r="G80" s="56"/>
      <c r="H80" s="56"/>
    </row>
    <row r="81" spans="1:8" s="51" customFormat="1" ht="14.25" customHeight="1" x14ac:dyDescent="0.2">
      <c r="A81" s="56"/>
      <c r="B81" s="56"/>
      <c r="C81" s="56"/>
      <c r="D81" s="56"/>
      <c r="E81" s="56"/>
      <c r="F81" s="56"/>
      <c r="G81" s="56"/>
      <c r="H81" s="56"/>
    </row>
    <row r="82" spans="1:8" s="51" customFormat="1" ht="14.25" customHeight="1" x14ac:dyDescent="0.2">
      <c r="A82" s="56"/>
      <c r="B82" s="56"/>
      <c r="C82" s="56"/>
      <c r="D82" s="56"/>
      <c r="E82" s="56"/>
      <c r="F82" s="56"/>
      <c r="G82" s="56"/>
      <c r="H82" s="56"/>
    </row>
    <row r="83" spans="1:8" s="51" customFormat="1" ht="14.25" customHeight="1" x14ac:dyDescent="0.2">
      <c r="A83" s="56"/>
      <c r="B83" s="56"/>
      <c r="C83" s="56"/>
      <c r="D83" s="56"/>
      <c r="E83" s="56"/>
      <c r="F83" s="56"/>
      <c r="G83" s="56"/>
      <c r="H83" s="56"/>
    </row>
    <row r="84" spans="1:8" s="51" customFormat="1" ht="30.75" customHeight="1" x14ac:dyDescent="0.2">
      <c r="A84" s="56"/>
      <c r="B84" s="56"/>
      <c r="C84" s="56"/>
      <c r="D84" s="56"/>
      <c r="E84" s="56"/>
      <c r="F84" s="56"/>
      <c r="G84" s="56"/>
      <c r="H84" s="56"/>
    </row>
    <row r="85" spans="1:8" s="51" customFormat="1" ht="14.25" customHeight="1" x14ac:dyDescent="0.2">
      <c r="A85" s="56"/>
      <c r="B85" s="56"/>
      <c r="C85" s="56"/>
      <c r="D85" s="56"/>
      <c r="E85" s="56"/>
      <c r="F85" s="56"/>
      <c r="G85" s="56"/>
      <c r="H85" s="56"/>
    </row>
    <row r="86" spans="1:8" s="51" customFormat="1" ht="14.25" customHeight="1" x14ac:dyDescent="0.2">
      <c r="A86" s="56"/>
      <c r="B86" s="56"/>
      <c r="C86" s="56"/>
      <c r="D86" s="56"/>
      <c r="E86" s="56"/>
      <c r="F86" s="56"/>
      <c r="G86" s="56"/>
      <c r="H86" s="56"/>
    </row>
    <row r="87" spans="1:8" s="55" customFormat="1" x14ac:dyDescent="0.2">
      <c r="A87" s="56"/>
      <c r="B87" s="56"/>
      <c r="C87" s="56"/>
      <c r="D87" s="56"/>
      <c r="E87" s="56"/>
      <c r="F87" s="56"/>
      <c r="G87" s="56"/>
      <c r="H87" s="56"/>
    </row>
    <row r="88" spans="1:8" ht="5.25" customHeight="1" x14ac:dyDescent="0.2"/>
    <row r="89" spans="1:8" ht="13.5" customHeight="1" x14ac:dyDescent="0.2"/>
    <row r="91" spans="1:8" ht="89.25" customHeight="1" x14ac:dyDescent="0.2"/>
    <row r="92" spans="1:8" ht="20.100000000000001" customHeight="1" x14ac:dyDescent="0.2"/>
    <row r="93" spans="1:8" ht="20.100000000000001" customHeight="1" x14ac:dyDescent="0.2"/>
    <row r="94" spans="1:8" ht="20.100000000000001" customHeight="1" x14ac:dyDescent="0.2"/>
    <row r="95" spans="1:8" ht="20.100000000000001" customHeight="1" x14ac:dyDescent="0.2"/>
    <row r="96" spans="1:8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spans="1:8" ht="20.100000000000001" customHeight="1" x14ac:dyDescent="0.2"/>
    <row r="114" spans="1:8" ht="20.100000000000001" customHeight="1" x14ac:dyDescent="0.2"/>
    <row r="115" spans="1:8" ht="20.100000000000001" customHeight="1" x14ac:dyDescent="0.2"/>
    <row r="116" spans="1:8" ht="20.100000000000001" customHeight="1" x14ac:dyDescent="0.2"/>
    <row r="117" spans="1:8" ht="20.100000000000001" customHeight="1" x14ac:dyDescent="0.2"/>
    <row r="118" spans="1:8" ht="20.100000000000001" customHeight="1" x14ac:dyDescent="0.2"/>
    <row r="119" spans="1:8" ht="22.5" customHeight="1" x14ac:dyDescent="0.2"/>
    <row r="122" spans="1:8" s="94" customFormat="1" x14ac:dyDescent="0.2">
      <c r="A122" s="56"/>
      <c r="B122" s="56"/>
      <c r="C122" s="56"/>
      <c r="D122" s="56"/>
      <c r="E122" s="56"/>
      <c r="F122" s="56"/>
      <c r="G122" s="56"/>
      <c r="H122" s="56"/>
    </row>
    <row r="123" spans="1:8" s="94" customFormat="1" x14ac:dyDescent="0.2">
      <c r="A123" s="56"/>
      <c r="B123" s="56"/>
      <c r="C123" s="56"/>
      <c r="D123" s="56"/>
      <c r="E123" s="56"/>
      <c r="F123" s="56"/>
      <c r="G123" s="56"/>
      <c r="H123" s="56"/>
    </row>
    <row r="124" spans="1:8" s="94" customFormat="1" x14ac:dyDescent="0.2">
      <c r="A124" s="56"/>
      <c r="B124" s="56"/>
      <c r="C124" s="56"/>
      <c r="D124" s="56"/>
      <c r="E124" s="56"/>
      <c r="F124" s="56"/>
      <c r="G124" s="56"/>
      <c r="H124" s="56"/>
    </row>
    <row r="125" spans="1:8" s="94" customFormat="1" x14ac:dyDescent="0.2">
      <c r="A125" s="56"/>
      <c r="B125" s="56"/>
      <c r="C125" s="56"/>
      <c r="D125" s="56"/>
      <c r="E125" s="56"/>
      <c r="F125" s="56"/>
      <c r="G125" s="56"/>
      <c r="H125" s="56"/>
    </row>
    <row r="126" spans="1:8" s="94" customFormat="1" x14ac:dyDescent="0.2">
      <c r="A126" s="56"/>
      <c r="B126" s="56"/>
      <c r="C126" s="56"/>
      <c r="D126" s="56"/>
      <c r="E126" s="56"/>
      <c r="F126" s="56"/>
      <c r="G126" s="56"/>
      <c r="H126" s="56"/>
    </row>
    <row r="128" spans="1:8" ht="26.25" customHeight="1" x14ac:dyDescent="0.2"/>
    <row r="129" spans="1:8" ht="21.75" customHeight="1" x14ac:dyDescent="0.2"/>
    <row r="130" spans="1:8" ht="18" customHeight="1" x14ac:dyDescent="0.2"/>
    <row r="131" spans="1:8" ht="13.5" customHeight="1" x14ac:dyDescent="0.2"/>
    <row r="132" spans="1:8" s="86" customFormat="1" ht="24" customHeight="1" x14ac:dyDescent="0.2">
      <c r="A132" s="56"/>
      <c r="B132" s="56"/>
      <c r="C132" s="56"/>
      <c r="D132" s="56"/>
      <c r="E132" s="56"/>
      <c r="F132" s="56"/>
      <c r="G132" s="56"/>
      <c r="H132" s="56"/>
    </row>
  </sheetData>
  <sheetProtection algorithmName="SHA-512" hashValue="WVwRoPA6ITybx8DX5rNhTdfTMk3hc7MPcORoJLziSm+otFccnS8vR3iF+AcbsdYksbnPOWtYwtnxyRg632AMRw==" saltValue="It+Dd2QcMrlOliDPgPsF1g==" spinCount="100000" sheet="1" insertRows="0"/>
  <protectedRanges>
    <protectedRange sqref="A63:A64" name="Oblast5"/>
    <protectedRange sqref="C3 E3:F3 B8:H9 B13:H13" name="Oblast1"/>
    <protectedRange sqref="A20:F46 B57:C57 E57" name="Oblast4"/>
    <protectedRange sqref="B10:H10" name="Oblast6"/>
  </protectedRanges>
  <mergeCells count="56">
    <mergeCell ref="B7:H7"/>
    <mergeCell ref="A1:H1"/>
    <mergeCell ref="E3:F3"/>
    <mergeCell ref="A4:H4"/>
    <mergeCell ref="B5:H5"/>
    <mergeCell ref="B6:H6"/>
    <mergeCell ref="B20:C20"/>
    <mergeCell ref="B8:H8"/>
    <mergeCell ref="B9:H9"/>
    <mergeCell ref="B10:H10"/>
    <mergeCell ref="B11:H11"/>
    <mergeCell ref="B12:H12"/>
    <mergeCell ref="B13:H13"/>
    <mergeCell ref="A17:A19"/>
    <mergeCell ref="B17:C19"/>
    <mergeCell ref="D17:D19"/>
    <mergeCell ref="E17:H17"/>
    <mergeCell ref="G18:H18"/>
    <mergeCell ref="B42:C42"/>
    <mergeCell ref="B29:C29"/>
    <mergeCell ref="B30:C30"/>
    <mergeCell ref="B31:C31"/>
    <mergeCell ref="B32:C32"/>
    <mergeCell ref="B21:C21"/>
    <mergeCell ref="B22:C22"/>
    <mergeCell ref="B33:C33"/>
    <mergeCell ref="B34:C34"/>
    <mergeCell ref="B41:C41"/>
    <mergeCell ref="B40:C40"/>
    <mergeCell ref="B36:C36"/>
    <mergeCell ref="B37:C37"/>
    <mergeCell ref="B38:C38"/>
    <mergeCell ref="B39:C39"/>
    <mergeCell ref="A58:H58"/>
    <mergeCell ref="B43:C43"/>
    <mergeCell ref="B44:C44"/>
    <mergeCell ref="B45:C45"/>
    <mergeCell ref="B46:C46"/>
    <mergeCell ref="A50:H50"/>
    <mergeCell ref="A51:H51"/>
    <mergeCell ref="A60:H60"/>
    <mergeCell ref="B63:H63"/>
    <mergeCell ref="B64:H64"/>
    <mergeCell ref="A2:H2"/>
    <mergeCell ref="B23:C23"/>
    <mergeCell ref="B24:C24"/>
    <mergeCell ref="B25:C25"/>
    <mergeCell ref="B26:C26"/>
    <mergeCell ref="B27:C27"/>
    <mergeCell ref="B28:C28"/>
    <mergeCell ref="A52:H52"/>
    <mergeCell ref="A53:H53"/>
    <mergeCell ref="A54:H54"/>
    <mergeCell ref="A56:H56"/>
    <mergeCell ref="B57:C57"/>
    <mergeCell ref="B35:C35"/>
  </mergeCells>
  <pageMargins left="0.51181102362204722" right="0.23622047244094491" top="0.62992125984251968" bottom="0.55118110236220474" header="0.51181102362204722" footer="0.51181102362204722"/>
  <pageSetup paperSize="9" scale="99" orientation="portrait" r:id="rId1"/>
  <headerFooter differentFirst="1" alignWithMargins="0">
    <oddFooter>Stránka &amp;P z &amp;N</oddFooter>
    <firstHeader>&amp;R&amp;12Příloha č. 4</firstHeader>
    <firstFooter>Stránka &amp;P z &amp;N</firstFooter>
  </headerFooter>
  <rowBreaks count="2" manualBreakCount="2">
    <brk id="14" max="7" man="1"/>
    <brk id="54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Žádost</vt:lpstr>
      <vt:lpstr>Příloha č. 1</vt:lpstr>
      <vt:lpstr>Příloha č. 2</vt:lpstr>
      <vt:lpstr>Vyúčtování</vt:lpstr>
      <vt:lpstr>'Příloha č. 1'!Oblast_tisku</vt:lpstr>
      <vt:lpstr>'Příloha č. 2'!Oblast_tisku</vt:lpstr>
      <vt:lpstr>Vyúčtování!Oblast_tisku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Krejča Petr</dc:creator>
  <cp:lastModifiedBy>Beková Dana PhDr.</cp:lastModifiedBy>
  <cp:lastPrinted>2015-12-05T10:33:40Z</cp:lastPrinted>
  <dcterms:created xsi:type="dcterms:W3CDTF">2015-12-03T06:14:58Z</dcterms:created>
  <dcterms:modified xsi:type="dcterms:W3CDTF">2015-12-18T06:30:01Z</dcterms:modified>
</cp:coreProperties>
</file>