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ms.ricany.cz/odbory/oks/Sdilene dokumenty/Veletova/Dotace 2026/Provoz/"/>
    </mc:Choice>
  </mc:AlternateContent>
  <xr:revisionPtr revIDLastSave="14" documentId="13_ncr:1_{1332B7A3-16F0-4E39-80B9-6A6DCB2DCEEE}" xr6:coauthVersionLast="47" xr6:coauthVersionMax="47" xr10:uidLastSave="{64617734-EDDE-42E2-AC2C-34FA95C7ED9F}"/>
  <bookViews>
    <workbookView xWindow="-108" yWindow="-108" windowWidth="23256" windowHeight="12456" xr2:uid="{D547B74A-6D90-4BD7-B90D-2C72A8DBA240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<sst xmlns="http://schemas.openxmlformats.org/spreadsheetml/2006/main" count="41" uniqueCount="39">
  <si>
    <t>Vyplňte "x" do těch buněk ve zvoleném řádku podle toho, která kritéria vaše organizace splňuje.</t>
  </si>
  <si>
    <t>Výše dotace</t>
  </si>
  <si>
    <t>Skutečný počet (dle přílohy č.1)</t>
  </si>
  <si>
    <t>Organizace zajišťuje týdenní provoz (min 9 měs v roce)</t>
  </si>
  <si>
    <t>Akce pro veřejnost (x ročně)</t>
  </si>
  <si>
    <t>Účast v soutěžích a akcích přesahujících region Praha-východ</t>
  </si>
  <si>
    <t>Organizace celostátní akce za účasti min. 4 krajů ČR</t>
  </si>
  <si>
    <t>Medializace na národní úrovni</t>
  </si>
  <si>
    <t>Organizace nebo  účast  mezinárodní akce (ME,MS,Světový pohár,apod.)</t>
  </si>
  <si>
    <t>11 až 25</t>
  </si>
  <si>
    <t>26 až 50</t>
  </si>
  <si>
    <t xml:space="preserve"> min 1 akce</t>
  </si>
  <si>
    <t>51 až 100</t>
  </si>
  <si>
    <t xml:space="preserve"> min 2 akce</t>
  </si>
  <si>
    <t>101 až 200</t>
  </si>
  <si>
    <t>201 až 300</t>
  </si>
  <si>
    <t xml:space="preserve"> min 3 akce</t>
  </si>
  <si>
    <t>301 a více</t>
  </si>
  <si>
    <t>Vysvětlivky:</t>
  </si>
  <si>
    <t>Základním kritériem pro zatřídění organizace do "kategorie" je počet aktivních členů (dětí a seniorů).</t>
  </si>
  <si>
    <t>Organizace smí žádat o dotaci maximálně dle kategorie, do které spadá podle počtu aktivních členů.</t>
  </si>
  <si>
    <t>Pro získání uvedené výše dotace musí organizace navíc splnit další kritéria (čím vyšší dotace, tím více podmínek) … bílé a zelené  buňky</t>
  </si>
  <si>
    <t>šedá</t>
  </si>
  <si>
    <t>šedá pole = toto kritérium není třeba splnit, nevyplňovat</t>
  </si>
  <si>
    <t>bílá</t>
  </si>
  <si>
    <t>bílá pole = tato kritéria pro danou kategorii je nutné splnit, vyplňte dle skutečnosti</t>
  </si>
  <si>
    <t>zelená</t>
  </si>
  <si>
    <r>
      <t xml:space="preserve">ze zeleně podbarvených polí musí </t>
    </r>
    <r>
      <rPr>
        <sz val="11"/>
        <color rgb="FFFF0000"/>
        <rFont val="Calibri"/>
        <family val="2"/>
        <charset val="238"/>
        <scheme val="minor"/>
      </rPr>
      <t xml:space="preserve">organizace </t>
    </r>
    <r>
      <rPr>
        <sz val="11"/>
        <color theme="1"/>
        <rFont val="Calibri"/>
        <family val="2"/>
        <charset val="238"/>
        <scheme val="minor"/>
      </rPr>
      <t>splnit potřebný počet x, nezáleží na pořadí</t>
    </r>
  </si>
  <si>
    <t xml:space="preserve">Pozn.: při nesplnění požadovaných podmínek či počtu pořádaných akcí se organizace posouvá za každý nesplněný křížek či akci vždy o kategorii níže (např. z kategorie č. 4 do kategorie č. 3). </t>
  </si>
  <si>
    <t>Kategorie</t>
  </si>
  <si>
    <t>Počet aktivních členů pro splnění výše dotace /*</t>
  </si>
  <si>
    <t>1 až 10</t>
  </si>
  <si>
    <t>V letech 2023 - 2024 organizace splnila tyto podmínky</t>
  </si>
  <si>
    <t>X</t>
  </si>
  <si>
    <t>min 1 ze 4 podmínek (kteroukoliv)</t>
  </si>
  <si>
    <t>min 2 ze 4 podmínek (kterékoliv)</t>
  </si>
  <si>
    <t>min 3 ze 4 podmínek (kterékoliv)</t>
  </si>
  <si>
    <t>Příloha č. 3 žádosti o dotaci z programu PROVOZ 2026 - tabulka pro žadatele k vyplnění</t>
  </si>
  <si>
    <t>Počet aktivních členů = počet říčanských dětí a studentů do 19 let, počet dětí a studentů navštěvujících říčanské školy k 30. 11. 2025, počet seniorů 65+ s bydlištěm v Říčanech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</si>
</sst>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K_č_-;\-* #,##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9"/>
      <color theme="0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64" fontId="1" fillId="0" borderId="0" xfId="1" applyNumberFormat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6" fillId="3" borderId="6" xfId="0" applyFont="1" applyFill="1" applyBorder="1" applyAlignment="1">
      <alignment vertical="top" wrapText="1"/>
    </xf>
    <xf numFmtId="164" fontId="7" fillId="3" borderId="6" xfId="1" applyNumberFormat="1" applyFont="1" applyFill="1" applyBorder="1" applyAlignment="1">
      <alignment vertical="top" wrapText="1"/>
    </xf>
    <xf numFmtId="0" fontId="7" fillId="3" borderId="6" xfId="0" applyFont="1" applyFill="1" applyBorder="1" applyAlignment="1">
      <alignment vertical="top" wrapText="1"/>
    </xf>
    <xf numFmtId="0" fontId="8" fillId="3" borderId="6" xfId="0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6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5" borderId="6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2" fillId="0" borderId="0" xfId="0" applyFont="1"/>
    <xf numFmtId="164" fontId="9" fillId="0" borderId="0" xfId="1" applyNumberFormat="1" applyFont="1"/>
    <xf numFmtId="0" fontId="9" fillId="0" borderId="0" xfId="0" applyFont="1"/>
    <xf numFmtId="0" fontId="1" fillId="6" borderId="0" xfId="0" applyFont="1" applyFill="1"/>
    <xf numFmtId="0" fontId="1" fillId="6" borderId="0" xfId="0" applyFont="1" applyFill="1" applyAlignment="1">
      <alignment wrapText="1"/>
    </xf>
    <xf numFmtId="0" fontId="3" fillId="0" borderId="0" xfId="0" applyFont="1"/>
    <xf numFmtId="164" fontId="3" fillId="3" borderId="6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0" fillId="2" borderId="3" xfId="0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9" fillId="0" borderId="0" xfId="0" applyFont="1" applyAlignment="1">
      <alignment horizontal="left" wrapText="1"/>
    </xf>
    <xf numFmtId="164" fontId="1" fillId="0" borderId="0" xfId="1" applyNumberFormat="1" applyAlignment="1">
      <alignment horizontal="left" wrapText="1"/>
    </xf>
    <xf numFmtId="0" fontId="4" fillId="0" borderId="0" xfId="0" applyFont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rbanova/Dotace%202017/Formul&#225;&#345;e/PROVOZ%20-%20&#382;&#225;dost,%20p&#345;&#237;lohy%20a%20vy&#250;&#269;tov&#225;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Žádost"/>
      <sheetName val="Příloha č. 1"/>
      <sheetName val="Příloha č. 2"/>
      <sheetName val="Vyúčtování"/>
    </sheetNames>
    <sheetDataSet>
      <sheetData sheetId="0"/>
      <sheetData sheetId="1">
        <row r="45">
          <cell r="D45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57E91-28F3-454C-9DC4-2A5ED097C330}">
  <dimension ref="A2:P40"/>
  <sheetViews>
    <sheetView tabSelected="1" workbookViewId="0">
      <selection activeCell="A17" sqref="A17"/>
    </sheetView>
  </sheetViews>
  <sheetFormatPr defaultColWidth="9.109375" defaultRowHeight="14.4" x14ac:dyDescent="0.3"/>
  <cols>
    <col min="1" max="1" width="8.109375" style="2" customWidth="1"/>
    <col min="2" max="2" width="11.33203125" style="1" customWidth="1"/>
    <col min="3" max="3" width="11.109375" style="2" customWidth="1"/>
    <col min="4" max="4" width="9" style="2" customWidth="1"/>
    <col min="5" max="5" width="9.33203125" style="2" customWidth="1"/>
    <col min="6" max="6" width="9.44140625" style="2" customWidth="1"/>
    <col min="7" max="7" width="11" style="2" customWidth="1"/>
    <col min="8" max="8" width="9.44140625" style="2" customWidth="1"/>
    <col min="9" max="9" width="10.33203125" style="2" customWidth="1"/>
    <col min="10" max="10" width="12.5546875" style="2" customWidth="1"/>
    <col min="11" max="11" width="5" style="2" customWidth="1"/>
    <col min="12" max="12" width="4.44140625" style="2" customWidth="1"/>
    <col min="13" max="13" width="2" style="2" customWidth="1"/>
    <col min="14" max="14" width="2.5546875" style="2" customWidth="1"/>
    <col min="15" max="16384" width="9.109375" style="2"/>
  </cols>
  <sheetData>
    <row r="2" spans="1:11" ht="18" x14ac:dyDescent="0.35">
      <c r="A2" s="37" t="s">
        <v>37</v>
      </c>
      <c r="B2" s="37"/>
      <c r="C2" s="37"/>
      <c r="D2" s="37"/>
      <c r="E2" s="37"/>
      <c r="F2" s="37"/>
      <c r="G2" s="37"/>
      <c r="H2" s="37"/>
      <c r="I2" s="37"/>
      <c r="J2" s="37"/>
    </row>
    <row r="3" spans="1:11" ht="18" x14ac:dyDescent="0.35">
      <c r="A3" s="3"/>
      <c r="C3" s="4"/>
      <c r="D3" s="4"/>
      <c r="E3" s="4"/>
      <c r="F3" s="4"/>
      <c r="G3" s="4"/>
      <c r="H3" s="4"/>
      <c r="I3" s="4"/>
      <c r="J3" s="4"/>
      <c r="K3" s="5"/>
    </row>
    <row r="4" spans="1:11" ht="24.75" customHeight="1" x14ac:dyDescent="0.3">
      <c r="A4" s="30" t="s">
        <v>0</v>
      </c>
      <c r="B4" s="30"/>
      <c r="C4" s="30"/>
      <c r="D4" s="30"/>
      <c r="E4" s="31"/>
      <c r="F4" s="32" t="s">
        <v>32</v>
      </c>
      <c r="G4" s="33"/>
      <c r="H4" s="33"/>
      <c r="I4" s="33"/>
      <c r="J4" s="34"/>
      <c r="K4" s="5"/>
    </row>
    <row r="5" spans="1:11" s="12" customFormat="1" ht="72" x14ac:dyDescent="0.3">
      <c r="A5" s="6" t="s">
        <v>29</v>
      </c>
      <c r="B5" s="7" t="s">
        <v>1</v>
      </c>
      <c r="C5" s="8" t="s">
        <v>30</v>
      </c>
      <c r="D5" s="8" t="s">
        <v>2</v>
      </c>
      <c r="E5" s="9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1"/>
    </row>
    <row r="6" spans="1:11" x14ac:dyDescent="0.3">
      <c r="A6" s="13">
        <v>1</v>
      </c>
      <c r="B6" s="28">
        <v>50000</v>
      </c>
      <c r="C6" s="14" t="s">
        <v>31</v>
      </c>
      <c r="D6" s="15" t="s">
        <v>33</v>
      </c>
      <c r="E6" s="16"/>
      <c r="F6" s="16"/>
      <c r="G6" s="16"/>
      <c r="H6" s="16"/>
      <c r="I6" s="16"/>
      <c r="J6" s="16"/>
    </row>
    <row r="7" spans="1:11" x14ac:dyDescent="0.3">
      <c r="A7" s="13">
        <v>2</v>
      </c>
      <c r="B7" s="28">
        <v>90000</v>
      </c>
      <c r="C7" s="14" t="s">
        <v>9</v>
      </c>
      <c r="D7" s="15" t="str">
        <f>IF(AND('[1]Příloha č. 1'!D45&lt;=25,'[1]Příloha č. 1'!D45&gt;=11),'[1]Příloha č. 1'!D45,"X")</f>
        <v>X</v>
      </c>
      <c r="E7" s="17"/>
      <c r="F7" s="16"/>
      <c r="G7" s="16"/>
      <c r="H7" s="16"/>
      <c r="I7" s="16"/>
      <c r="J7" s="16"/>
    </row>
    <row r="8" spans="1:11" x14ac:dyDescent="0.3">
      <c r="A8" s="13">
        <v>3</v>
      </c>
      <c r="B8" s="28">
        <v>110000</v>
      </c>
      <c r="C8" s="14" t="s">
        <v>10</v>
      </c>
      <c r="D8" s="15" t="str">
        <f>IF(AND('[1]Příloha č. 1'!D45&lt;=50,'[1]Příloha č. 1'!D45&gt;=26),'[1]Příloha č. 1'!D45,"X")</f>
        <v>X</v>
      </c>
      <c r="E8" s="17"/>
      <c r="F8" s="18" t="s">
        <v>11</v>
      </c>
      <c r="G8" s="16"/>
      <c r="H8" s="16"/>
      <c r="I8" s="16"/>
      <c r="J8" s="16"/>
    </row>
    <row r="9" spans="1:11" x14ac:dyDescent="0.3">
      <c r="A9" s="13">
        <v>4</v>
      </c>
      <c r="B9" s="28">
        <v>200000</v>
      </c>
      <c r="C9" s="14" t="s">
        <v>12</v>
      </c>
      <c r="D9" s="15" t="str">
        <f>IF(AND('[1]Příloha č. 1'!D45&lt;=100,'[1]Příloha č. 1'!D45&gt;=51),'[1]Příloha č. 1'!D45,"X")</f>
        <v>X</v>
      </c>
      <c r="E9" s="17"/>
      <c r="F9" s="18" t="s">
        <v>13</v>
      </c>
      <c r="G9" s="19"/>
      <c r="H9" s="20"/>
      <c r="I9" s="20"/>
      <c r="J9" s="20"/>
      <c r="K9" t="s">
        <v>34</v>
      </c>
    </row>
    <row r="10" spans="1:11" x14ac:dyDescent="0.3">
      <c r="A10" s="13">
        <v>5</v>
      </c>
      <c r="B10" s="28">
        <v>250000</v>
      </c>
      <c r="C10" s="14" t="s">
        <v>14</v>
      </c>
      <c r="D10" s="15" t="str">
        <f>IF(AND('[1]Příloha č. 1'!D45&lt;=200,'[1]Příloha č. 1'!D45&gt;=101),'[1]Příloha č. 1'!D45,"X")</f>
        <v>X</v>
      </c>
      <c r="E10" s="17"/>
      <c r="F10" s="18" t="s">
        <v>13</v>
      </c>
      <c r="G10" s="19"/>
      <c r="H10" s="20"/>
      <c r="I10" s="20"/>
      <c r="J10" s="20"/>
      <c r="K10" t="s">
        <v>35</v>
      </c>
    </row>
    <row r="11" spans="1:11" x14ac:dyDescent="0.3">
      <c r="A11" s="13">
        <v>6</v>
      </c>
      <c r="B11" s="28">
        <v>400000</v>
      </c>
      <c r="C11" s="14" t="s">
        <v>15</v>
      </c>
      <c r="D11" s="15" t="str">
        <f>IF(AND('[1]Příloha č. 1'!D45&lt;=300,'[1]Příloha č. 1'!D45&gt;=201),'[1]Příloha č. 1'!D45,"X")</f>
        <v>X</v>
      </c>
      <c r="E11" s="17"/>
      <c r="F11" s="18" t="s">
        <v>16</v>
      </c>
      <c r="G11" s="19"/>
      <c r="H11" s="20"/>
      <c r="I11" s="20"/>
      <c r="J11" s="20"/>
      <c r="K11" t="s">
        <v>36</v>
      </c>
    </row>
    <row r="12" spans="1:11" x14ac:dyDescent="0.3">
      <c r="A12" s="13">
        <v>7</v>
      </c>
      <c r="B12" s="28">
        <v>550000</v>
      </c>
      <c r="C12" s="14" t="s">
        <v>17</v>
      </c>
      <c r="D12" s="15" t="str">
        <f>IF('[1]Příloha č. 1'!D45&gt;=301,'[1]Příloha č. 1'!D45,"X")</f>
        <v>X</v>
      </c>
      <c r="E12" s="17"/>
      <c r="F12" s="18" t="s">
        <v>16</v>
      </c>
      <c r="G12" s="21"/>
      <c r="H12" s="17"/>
      <c r="I12" s="17"/>
      <c r="J12" s="17"/>
    </row>
    <row r="14" spans="1:11" s="24" customFormat="1" x14ac:dyDescent="0.3">
      <c r="A14" s="22" t="s">
        <v>18</v>
      </c>
      <c r="B14" s="23"/>
    </row>
    <row r="15" spans="1:11" s="24" customFormat="1" x14ac:dyDescent="0.3">
      <c r="A15" s="24" t="s">
        <v>19</v>
      </c>
      <c r="B15" s="23"/>
    </row>
    <row r="16" spans="1:11" s="24" customFormat="1" ht="28.5" customHeight="1" x14ac:dyDescent="0.3">
      <c r="A16" s="35" t="s">
        <v>38</v>
      </c>
      <c r="B16" s="35"/>
      <c r="C16" s="35"/>
      <c r="D16" s="35"/>
      <c r="E16" s="35"/>
      <c r="F16" s="35"/>
      <c r="G16" s="35"/>
      <c r="H16" s="35"/>
      <c r="I16" s="35"/>
    </row>
    <row r="17" spans="1:16" s="24" customFormat="1" x14ac:dyDescent="0.3">
      <c r="A17" s="24" t="s">
        <v>20</v>
      </c>
      <c r="B17" s="23"/>
    </row>
    <row r="18" spans="1:16" s="24" customFormat="1" x14ac:dyDescent="0.3">
      <c r="A18" s="24" t="s">
        <v>21</v>
      </c>
      <c r="B18" s="23"/>
    </row>
    <row r="19" spans="1:16" ht="17.25" customHeight="1" x14ac:dyDescent="0.3">
      <c r="A19" s="16" t="s">
        <v>22</v>
      </c>
      <c r="B19" s="25" t="s">
        <v>23</v>
      </c>
      <c r="C19" s="26"/>
      <c r="D19" s="26"/>
      <c r="E19" s="26"/>
      <c r="F19" s="26"/>
      <c r="G19" s="26"/>
      <c r="H19" s="26"/>
      <c r="I19" s="26"/>
      <c r="J19" s="26"/>
      <c r="K19" s="24"/>
      <c r="L19" s="24"/>
      <c r="M19" s="24"/>
      <c r="N19" s="24"/>
      <c r="O19" s="24"/>
      <c r="P19" s="24"/>
    </row>
    <row r="20" spans="1:16" ht="17.25" customHeight="1" x14ac:dyDescent="0.3">
      <c r="A20" s="17" t="s">
        <v>24</v>
      </c>
      <c r="B20" s="25" t="s">
        <v>25</v>
      </c>
      <c r="C20" s="26"/>
      <c r="D20" s="26"/>
      <c r="E20" s="26"/>
      <c r="F20" s="26"/>
      <c r="G20" s="26"/>
      <c r="H20" s="26"/>
      <c r="I20" s="26"/>
      <c r="J20" s="26"/>
      <c r="K20" s="24"/>
      <c r="L20" s="24"/>
      <c r="M20" s="24"/>
      <c r="N20" s="24"/>
      <c r="O20" s="24"/>
      <c r="P20" s="24"/>
    </row>
    <row r="21" spans="1:16" ht="17.25" customHeight="1" x14ac:dyDescent="0.3">
      <c r="A21" s="20" t="s">
        <v>26</v>
      </c>
      <c r="B21" s="29" t="s">
        <v>27</v>
      </c>
      <c r="K21" s="24"/>
      <c r="L21" s="24"/>
      <c r="M21" s="24"/>
      <c r="N21" s="24"/>
      <c r="O21" s="24"/>
      <c r="P21" s="24"/>
    </row>
    <row r="22" spans="1:16" x14ac:dyDescent="0.3">
      <c r="A22" s="1"/>
      <c r="K22" s="24"/>
      <c r="L22" s="24"/>
      <c r="M22" s="24"/>
      <c r="N22" s="24"/>
      <c r="O22" s="24"/>
      <c r="P22" s="24"/>
    </row>
    <row r="23" spans="1:16" ht="34.5" customHeight="1" x14ac:dyDescent="0.3">
      <c r="A23" s="36" t="s">
        <v>28</v>
      </c>
      <c r="B23" s="36"/>
      <c r="C23" s="36"/>
      <c r="D23" s="36"/>
      <c r="E23" s="36"/>
      <c r="F23" s="36"/>
      <c r="G23" s="36"/>
      <c r="H23" s="36"/>
      <c r="I23" s="36"/>
      <c r="J23" s="36"/>
      <c r="K23" s="24"/>
      <c r="L23" s="24"/>
      <c r="M23" s="24"/>
      <c r="N23" s="24"/>
      <c r="O23" s="24"/>
      <c r="P23" s="24"/>
    </row>
    <row r="25" spans="1:16" x14ac:dyDescent="0.3">
      <c r="A25" s="27"/>
    </row>
    <row r="26" spans="1:16" x14ac:dyDescent="0.3">
      <c r="B26" s="2"/>
    </row>
    <row r="27" spans="1:16" x14ac:dyDescent="0.3">
      <c r="B27" s="2"/>
    </row>
    <row r="28" spans="1:16" x14ac:dyDescent="0.3">
      <c r="B28" s="2"/>
    </row>
    <row r="29" spans="1:16" x14ac:dyDescent="0.3">
      <c r="B29" s="2"/>
    </row>
    <row r="30" spans="1:16" x14ac:dyDescent="0.3">
      <c r="B30" s="2"/>
    </row>
    <row r="31" spans="1:16" x14ac:dyDescent="0.3">
      <c r="B31" s="2"/>
    </row>
    <row r="32" spans="1:16" x14ac:dyDescent="0.3">
      <c r="B32" s="2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</sheetData>
  <protectedRanges>
    <protectedRange sqref="E6:J12" name="Oblast1"/>
  </protectedRanges>
  <mergeCells count="5">
    <mergeCell ref="A4:E4"/>
    <mergeCell ref="F4:J4"/>
    <mergeCell ref="A16:I16"/>
    <mergeCell ref="A23:J23"/>
    <mergeCell ref="A2:J2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0E6C1DFF0934469D5A6560A301ADD2" ma:contentTypeVersion="" ma:contentTypeDescription="Vytvoří nový dokument" ma:contentTypeScope="" ma:versionID="b840876b3e7f3938f245fcbbb7f766cb">
  <xsd:schema xmlns:xsd="http://www.w3.org/2001/XMLSchema" xmlns:xs="http://www.w3.org/2001/XMLSchema" xmlns:p="http://schemas.microsoft.com/office/2006/metadata/properties" xmlns:ns2="5fc77151-bfee-43ca-81bd-5718d9ecebb7" targetNamespace="http://schemas.microsoft.com/office/2006/metadata/properties" ma:root="true" ma:fieldsID="efb6dcbc39b6e111146b280cdaa3a250" ns2:_="">
    <xsd:import namespace="5fc77151-bfee-43ca-81bd-5718d9eceb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77151-bfee-43ca-81bd-5718d9eceb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32E6F9-DC6A-410A-8856-F805C6EF2F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43D91F-CCCF-4ED8-BC6C-B2DF239975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c77151-bfee-43ca-81bd-5718d9eceb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9DE663-6D04-4526-AC59-5C7F5D0DF65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Urbanová Lenka Ing.</dc:creator>
  <cp:lastModifiedBy>Veletová Martina Ing.</cp:lastModifiedBy>
  <cp:lastPrinted>2024-08-12T08:28:56Z</cp:lastPrinted>
  <dcterms:created xsi:type="dcterms:W3CDTF">2021-07-02T08:16:06Z</dcterms:created>
  <dcterms:modified xsi:type="dcterms:W3CDTF">2025-08-04T14:30:37Z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0x0101005E0E6C1DFF0934469D5A6560A301ADD2</vt:lpwstr>
  </property>
</Properties>
</file>