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.krejca\Downloads\"/>
    </mc:Choice>
  </mc:AlternateContent>
  <xr:revisionPtr revIDLastSave="0" documentId="13_ncr:1_{62EAB42F-2D29-4150-B2D1-3B6359CD8F48}" xr6:coauthVersionLast="47" xr6:coauthVersionMax="47" xr10:uidLastSave="{00000000-0000-0000-0000-000000000000}"/>
  <bookViews>
    <workbookView xWindow="-120" yWindow="-120" windowWidth="29040" windowHeight="15840" xr2:uid="{E158CCB7-3D69-4D69-98D6-2E42ABE2B0D3}"/>
  </bookViews>
  <sheets>
    <sheet name="List1" sheetId="1" r:id="rId1"/>
    <sheet name="List3" sheetId="3" r:id="rId2"/>
    <sheet name="List2" sheetId="2" r:id="rId3"/>
  </sheets>
  <definedNames>
    <definedName name="_xlnm.Print_Area" localSheetId="0">List1!$D$1:$G$36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9" i="1"/>
  <c r="F14" i="1" s="1"/>
  <c r="F22" i="1"/>
</calcChain>
</file>

<file path=xl/sharedStrings.xml><?xml version="1.0" encoding="utf-8"?>
<sst xmlns="http://schemas.openxmlformats.org/spreadsheetml/2006/main" count="95" uniqueCount="82">
  <si>
    <t>% spolufinancování</t>
  </si>
  <si>
    <t>Druh služby</t>
  </si>
  <si>
    <t>§ 40 Pečovatelská služba</t>
  </si>
  <si>
    <t>§ 41 Tísňová péče</t>
  </si>
  <si>
    <t>§ 42 Průvodcovské a předčitatelské služby</t>
  </si>
  <si>
    <t>§ 43 Podpora samostatného bydlení</t>
  </si>
  <si>
    <t>§ 44 Odlehčovací služby</t>
  </si>
  <si>
    <t>§ 45 Centra denních služeb</t>
  </si>
  <si>
    <t>§ 46 Denní stacionáře</t>
  </si>
  <si>
    <t>§ 47 Týdenní stacionáře</t>
  </si>
  <si>
    <t>§ 48 Domovy pro osoby se zdravotním postižením</t>
  </si>
  <si>
    <t>§ 49 Domovy pro seniory</t>
  </si>
  <si>
    <t>§ 50 Domovy se zvláštním režimem</t>
  </si>
  <si>
    <t>§ 51 Chráněné bydlení</t>
  </si>
  <si>
    <t>Služby sociální péče</t>
  </si>
  <si>
    <t>Služby sociální prevence</t>
  </si>
  <si>
    <t>§ 54 Raná péče</t>
  </si>
  <si>
    <t>§ 55 Telefonická krizová pomoc</t>
  </si>
  <si>
    <t>§ 56 Tlumočnické služby</t>
  </si>
  <si>
    <t>§ 57 Azylové domy</t>
  </si>
  <si>
    <t>§ 58 Domy na půl cesty</t>
  </si>
  <si>
    <t>§ 59 Kontaktní centra</t>
  </si>
  <si>
    <t>§ 60 a) Intervenční centra</t>
  </si>
  <si>
    <t>§ 60 Krizová pomoc</t>
  </si>
  <si>
    <t>§ 61 Nízkoprahová denní centra</t>
  </si>
  <si>
    <t>§ 62 Nízkoprahová zařízení pro děti a mládež</t>
  </si>
  <si>
    <t>§ 64 Služby následné péče</t>
  </si>
  <si>
    <t>§ 65 Sociálně aktivizační služby pro rodiny s dětmi</t>
  </si>
  <si>
    <t>§ 66 Sociálně aktivizační služby pro seniory a osoby se ZP</t>
  </si>
  <si>
    <t>§ 67 Sociálně terapeutické dílny</t>
  </si>
  <si>
    <t>§ 68 Terapeutické komunity</t>
  </si>
  <si>
    <t>§ 69 Terénní programy</t>
  </si>
  <si>
    <t>§ 70 Sociální rehabilitace</t>
  </si>
  <si>
    <t>Sociální poradenství</t>
  </si>
  <si>
    <t>§ 37 odst. 3 Odborné sociální poradenství</t>
  </si>
  <si>
    <t>% spoluúčast</t>
  </si>
  <si>
    <t>Celkový počet uživatelů služby</t>
  </si>
  <si>
    <t>Částka na 1 klienta</t>
  </si>
  <si>
    <t>Z toho říčanských občanů</t>
  </si>
  <si>
    <t>Výpočet pro ANONYMNĚ poskytované služby</t>
  </si>
  <si>
    <t>vyplní žadatel</t>
  </si>
  <si>
    <t>Sídlo v Říčanech</t>
  </si>
  <si>
    <t>Rozbalovací seznam</t>
  </si>
  <si>
    <t>Ano</t>
  </si>
  <si>
    <t>Ne</t>
  </si>
  <si>
    <t>Vyberte ze seznamu</t>
  </si>
  <si>
    <r>
      <t xml:space="preserve">Výpočet pro </t>
    </r>
    <r>
      <rPr>
        <b/>
        <u/>
        <sz val="16"/>
        <color theme="1"/>
        <rFont val="Calibri"/>
        <family val="2"/>
        <charset val="238"/>
        <scheme val="minor"/>
      </rPr>
      <t>NEANONYMNĚ</t>
    </r>
    <r>
      <rPr>
        <b/>
        <sz val="16"/>
        <color theme="1"/>
        <rFont val="Calibri"/>
        <family val="2"/>
        <charset val="238"/>
        <scheme val="minor"/>
      </rPr>
      <t xml:space="preserve"> poskytované služby</t>
    </r>
  </si>
  <si>
    <t>§ 40 Pečovatelská služba (23% spoluúčast)</t>
  </si>
  <si>
    <t>§ 41 Tísňová péče (36% spoluúčast)</t>
  </si>
  <si>
    <t>§ 42 Průvodcovské a předčitatelské služby (12% spoluúčast)</t>
  </si>
  <si>
    <t>§ 43 Podpora samostatného bydlení (10% spoluúčast)</t>
  </si>
  <si>
    <t>§ 44 Odlehčovací služby (10% spoluúčast)</t>
  </si>
  <si>
    <t>§ 45 Centra denních služeb (31% spoluúčast)</t>
  </si>
  <si>
    <t>§ 46 Denní stacionáře (10% spoluúčast)</t>
  </si>
  <si>
    <t>§ 47 Týdenní stacionáře (13% spoluúčast)</t>
  </si>
  <si>
    <t>§ 48 Domovy pro osoby se zdravotním postižením (14% spoluúčast)</t>
  </si>
  <si>
    <t>§ 49 Domovy pro seniory (12% spoluúčast)</t>
  </si>
  <si>
    <t>§ 50 Domovy se zvláštním režimem (10% spoluúčast)</t>
  </si>
  <si>
    <t>§ 51 Chráněné bydlení (10% spoluúčast)</t>
  </si>
  <si>
    <t>§ 54 Raná péče (17% spoluúčast)</t>
  </si>
  <si>
    <t>§ 55 Telefonická krizová pomoc (13% spoluúčast)</t>
  </si>
  <si>
    <t>§ 56 Tlumočnické služby (14% spoluúčast)</t>
  </si>
  <si>
    <t>§ 57 Azylové domy (10% spoluúčast)</t>
  </si>
  <si>
    <t>§ 58 Domy na půl cesty (10% spoluúčast)</t>
  </si>
  <si>
    <t>§ 59 Kontaktní centra (28% spoluúčast)</t>
  </si>
  <si>
    <t>§ 60 a) Intervenční centra (10% spoluúčast)</t>
  </si>
  <si>
    <t>§ 60 Krizová pomoc (21% spoluúčast)</t>
  </si>
  <si>
    <t>§ 61 Nízkoprahová denní centra (13% spoluúčast)</t>
  </si>
  <si>
    <t>§ 62 Nízkoprahová zařízení pro děti a mládež (10% spoluúčast)</t>
  </si>
  <si>
    <t>§ 64 Služby následné péče (34% spoluúčast)</t>
  </si>
  <si>
    <t>§ 65 Sociálně aktivizační služby pro rodiny s dětmi (10% spoluúčast)</t>
  </si>
  <si>
    <t>§ 66 Sociálně aktivizační služby pro seniory a osoby se ZP (10% spoluúčast)</t>
  </si>
  <si>
    <t>§ 67 Sociálně terapeutické dílny (10% spoluúčast)</t>
  </si>
  <si>
    <t>§ 68 Terapeutické komunity (18% spoluúčast)</t>
  </si>
  <si>
    <t>§ 69 Terénní programy (14% spoluúčast)</t>
  </si>
  <si>
    <t>§ 70 Sociální rehabilitace (10% spoluúčast)</t>
  </si>
  <si>
    <t>§ 37 odst. 3 Odborné sociální poradenství (21% spoluúčast)</t>
  </si>
  <si>
    <t>DRUH POSKYTOVANÉ SLUŽBY:</t>
  </si>
  <si>
    <t>Vypočtená výše dotace města Říčany</t>
  </si>
  <si>
    <t>(tj. výchozí hodnota pro další hodnocení)</t>
  </si>
  <si>
    <t>Dotace Středočeského kraje</t>
  </si>
  <si>
    <t>vybere žadatel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</si>
</sst>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9" fontId="0" fillId="0" borderId="0" xfId="2" applyFont="1" applyBorder="1" applyAlignment="1">
      <alignment horizontal="center" vertical="center"/>
    </xf>
    <xf numFmtId="9" fontId="0" fillId="0" borderId="0" xfId="2" applyFont="1" applyBorder="1" applyAlignment="1">
      <alignment horizontal="center"/>
    </xf>
    <xf numFmtId="0" fontId="0" fillId="0" borderId="0" xfId="0" applyProtection="1"/>
    <xf numFmtId="0" fontId="3" fillId="2" borderId="3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/>
    </xf>
    <xf numFmtId="0" fontId="2" fillId="0" borderId="1" xfId="0" applyFont="1" applyBorder="1" applyProtection="1"/>
    <xf numFmtId="0" fontId="0" fillId="0" borderId="0" xfId="0" applyAlignment="1" applyProtection="1">
      <alignment horizontal="center" vertical="top"/>
    </xf>
    <xf numFmtId="0" fontId="2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Protection="1"/>
    <xf numFmtId="9" fontId="0" fillId="0" borderId="1" xfId="2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44" fontId="0" fillId="0" borderId="0" xfId="0" applyNumberFormat="1" applyProtection="1"/>
    <xf numFmtId="0" fontId="0" fillId="0" borderId="0" xfId="0" applyAlignment="1" applyProtection="1">
      <alignment horizontal="left" indent="4"/>
    </xf>
    <xf numFmtId="0" fontId="2" fillId="0" borderId="0" xfId="0" applyFont="1" applyProtection="1"/>
    <xf numFmtId="44" fontId="2" fillId="0" borderId="0" xfId="0" applyNumberFormat="1" applyFont="1" applyProtection="1"/>
    <xf numFmtId="0" fontId="4" fillId="2" borderId="0" xfId="0" applyFont="1" applyFill="1" applyAlignment="1" applyProtection="1">
      <alignment horizontal="left"/>
    </xf>
    <xf numFmtId="9" fontId="0" fillId="0" borderId="1" xfId="2" applyFont="1" applyBorder="1" applyAlignment="1" applyProtection="1">
      <alignment horizontal="center"/>
    </xf>
    <xf numFmtId="0" fontId="0" fillId="3" borderId="0" xfId="0" applyFill="1" applyProtection="1"/>
    <xf numFmtId="0" fontId="0" fillId="0" borderId="0" xfId="0" applyAlignment="1" applyProtection="1">
      <alignment horizontal="center"/>
    </xf>
    <xf numFmtId="44" fontId="2" fillId="0" borderId="0" xfId="0" applyNumberFormat="1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164" fontId="0" fillId="0" borderId="0" xfId="1" applyNumberFormat="1" applyFont="1" applyAlignment="1" applyProtection="1">
      <protection locked="0"/>
    </xf>
    <xf numFmtId="9" fontId="0" fillId="0" borderId="2" xfId="2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260B-9653-4769-85BF-B600643E09CE}">
  <dimension ref="A1:G36"/>
  <sheetViews>
    <sheetView tabSelected="1" zoomScaleNormal="100" workbookViewId="0">
      <selection activeCell="B7" sqref="B7"/>
    </sheetView>
  </sheetViews>
  <sheetFormatPr defaultRowHeight="15" x14ac:dyDescent="0.25"/>
  <cols>
    <col min="1" max="1" width="45.28515625" style="3" bestFit="1" customWidth="1"/>
    <col min="2" max="2" width="18.42578125" style="3" customWidth="1"/>
    <col min="3" max="3" width="3.42578125" style="3" customWidth="1"/>
    <col min="4" max="4" width="3.28515625" style="3" customWidth="1"/>
    <col min="5" max="5" width="38" style="3" customWidth="1"/>
    <col min="6" max="6" width="19.5703125" style="3" customWidth="1"/>
    <col min="7" max="7" width="16" style="3" customWidth="1"/>
    <col min="8" max="8" width="14.28515625" style="3" customWidth="1"/>
    <col min="9" max="16384" width="9.140625" style="3"/>
  </cols>
  <sheetData>
    <row r="1" spans="1:7" ht="15.75" thickBot="1" x14ac:dyDescent="0.3"/>
    <row r="2" spans="1:7" ht="15.75" x14ac:dyDescent="0.25">
      <c r="E2" s="4" t="s">
        <v>77</v>
      </c>
      <c r="F2" s="5"/>
    </row>
    <row r="3" spans="1:7" ht="30" customHeight="1" thickBot="1" x14ac:dyDescent="0.3">
      <c r="A3" s="6" t="s">
        <v>1</v>
      </c>
      <c r="B3" s="6" t="s">
        <v>0</v>
      </c>
      <c r="E3" s="23" t="s">
        <v>45</v>
      </c>
      <c r="F3" s="24"/>
      <c r="G3" s="7" t="s">
        <v>81</v>
      </c>
    </row>
    <row r="4" spans="1:7" x14ac:dyDescent="0.25">
      <c r="A4" s="8" t="s">
        <v>14</v>
      </c>
      <c r="B4" s="8"/>
      <c r="G4" s="9"/>
    </row>
    <row r="5" spans="1:7" ht="24.75" customHeight="1" x14ac:dyDescent="0.25">
      <c r="A5" s="10" t="s">
        <v>2</v>
      </c>
      <c r="B5" s="11">
        <v>0.23</v>
      </c>
      <c r="D5" s="12" t="s">
        <v>46</v>
      </c>
      <c r="E5" s="12"/>
      <c r="F5" s="12"/>
      <c r="G5" s="9"/>
    </row>
    <row r="6" spans="1:7" x14ac:dyDescent="0.25">
      <c r="A6" s="10" t="s">
        <v>3</v>
      </c>
      <c r="B6" s="11">
        <v>0.36</v>
      </c>
      <c r="G6" s="9"/>
    </row>
    <row r="7" spans="1:7" x14ac:dyDescent="0.25">
      <c r="A7" s="10" t="s">
        <v>4</v>
      </c>
      <c r="B7" s="11">
        <v>0.12</v>
      </c>
      <c r="E7" s="3" t="s">
        <v>80</v>
      </c>
      <c r="F7" s="25"/>
      <c r="G7" s="9" t="s">
        <v>40</v>
      </c>
    </row>
    <row r="8" spans="1:7" ht="15.75" thickBot="1" x14ac:dyDescent="0.3">
      <c r="A8" s="10" t="s">
        <v>5</v>
      </c>
      <c r="B8" s="11">
        <v>0.1</v>
      </c>
      <c r="E8" s="3" t="s">
        <v>35</v>
      </c>
      <c r="F8" s="26"/>
      <c r="G8" s="9" t="s">
        <v>40</v>
      </c>
    </row>
    <row r="9" spans="1:7" ht="15.75" thickTop="1" x14ac:dyDescent="0.25">
      <c r="A9" s="10" t="s">
        <v>6</v>
      </c>
      <c r="B9" s="11">
        <v>0.1</v>
      </c>
      <c r="E9" s="3" t="s">
        <v>37</v>
      </c>
      <c r="F9" s="13">
        <f>(($F$7/(100%-$F$8))*$F$8)/100</f>
        <v>0</v>
      </c>
      <c r="G9" s="9"/>
    </row>
    <row r="10" spans="1:7" x14ac:dyDescent="0.25">
      <c r="A10" s="10" t="s">
        <v>7</v>
      </c>
      <c r="B10" s="11">
        <v>0.31</v>
      </c>
      <c r="G10" s="9"/>
    </row>
    <row r="11" spans="1:7" x14ac:dyDescent="0.25">
      <c r="A11" s="10" t="s">
        <v>8</v>
      </c>
      <c r="B11" s="11">
        <v>0.1</v>
      </c>
      <c r="E11" s="3" t="s">
        <v>36</v>
      </c>
      <c r="F11" s="27"/>
      <c r="G11" s="9" t="s">
        <v>40</v>
      </c>
    </row>
    <row r="12" spans="1:7" x14ac:dyDescent="0.25">
      <c r="A12" s="10" t="s">
        <v>9</v>
      </c>
      <c r="B12" s="11">
        <v>0.13</v>
      </c>
      <c r="E12" s="14" t="s">
        <v>38</v>
      </c>
      <c r="F12" s="27"/>
      <c r="G12" s="9" t="s">
        <v>40</v>
      </c>
    </row>
    <row r="13" spans="1:7" x14ac:dyDescent="0.25">
      <c r="A13" s="10" t="s">
        <v>10</v>
      </c>
      <c r="B13" s="11">
        <v>0.14000000000000001</v>
      </c>
      <c r="G13" s="9"/>
    </row>
    <row r="14" spans="1:7" x14ac:dyDescent="0.25">
      <c r="A14" s="10" t="s">
        <v>11</v>
      </c>
      <c r="B14" s="11">
        <v>0.12</v>
      </c>
      <c r="E14" s="15" t="s">
        <v>78</v>
      </c>
      <c r="F14" s="16">
        <f>$F$9*$F$12</f>
        <v>0</v>
      </c>
      <c r="G14" s="9"/>
    </row>
    <row r="15" spans="1:7" x14ac:dyDescent="0.25">
      <c r="A15" s="10" t="s">
        <v>12</v>
      </c>
      <c r="B15" s="11">
        <v>0.1</v>
      </c>
      <c r="E15" s="3" t="s">
        <v>79</v>
      </c>
      <c r="G15" s="9"/>
    </row>
    <row r="16" spans="1:7" x14ac:dyDescent="0.25">
      <c r="A16" s="10" t="s">
        <v>13</v>
      </c>
      <c r="B16" s="11">
        <v>0.1</v>
      </c>
      <c r="G16" s="9"/>
    </row>
    <row r="17" spans="1:7" ht="21" x14ac:dyDescent="0.35">
      <c r="A17" s="8" t="s">
        <v>15</v>
      </c>
      <c r="B17" s="8"/>
      <c r="D17" s="17" t="s">
        <v>39</v>
      </c>
      <c r="E17" s="17"/>
      <c r="F17" s="17"/>
      <c r="G17" s="9"/>
    </row>
    <row r="18" spans="1:7" x14ac:dyDescent="0.25">
      <c r="A18" s="10" t="s">
        <v>16</v>
      </c>
      <c r="B18" s="18">
        <v>0.17</v>
      </c>
      <c r="E18" s="19" t="s">
        <v>41</v>
      </c>
      <c r="F18" s="28" t="s">
        <v>45</v>
      </c>
      <c r="G18" s="9" t="s">
        <v>81</v>
      </c>
    </row>
    <row r="19" spans="1:7" x14ac:dyDescent="0.25">
      <c r="A19" s="10" t="s">
        <v>17</v>
      </c>
      <c r="B19" s="18">
        <v>0.13</v>
      </c>
      <c r="G19" s="9"/>
    </row>
    <row r="20" spans="1:7" x14ac:dyDescent="0.25">
      <c r="A20" s="10" t="s">
        <v>18</v>
      </c>
      <c r="B20" s="18">
        <v>0.14000000000000001</v>
      </c>
      <c r="E20" s="3" t="s">
        <v>80</v>
      </c>
      <c r="F20" s="25"/>
      <c r="G20" s="9" t="s">
        <v>40</v>
      </c>
    </row>
    <row r="21" spans="1:7" ht="15.75" thickBot="1" x14ac:dyDescent="0.3">
      <c r="A21" s="10" t="s">
        <v>19</v>
      </c>
      <c r="B21" s="18">
        <v>0.1</v>
      </c>
      <c r="E21" s="3" t="s">
        <v>35</v>
      </c>
      <c r="F21" s="26"/>
      <c r="G21" s="9" t="s">
        <v>40</v>
      </c>
    </row>
    <row r="22" spans="1:7" ht="15.75" thickTop="1" x14ac:dyDescent="0.25">
      <c r="A22" s="10" t="s">
        <v>20</v>
      </c>
      <c r="B22" s="18">
        <v>0.1</v>
      </c>
      <c r="F22" s="13">
        <f>(($F$20/(100%-$F$21))*$F$21)</f>
        <v>0</v>
      </c>
      <c r="G22" s="20"/>
    </row>
    <row r="23" spans="1:7" x14ac:dyDescent="0.25">
      <c r="A23" s="10" t="s">
        <v>21</v>
      </c>
      <c r="B23" s="18">
        <v>0.28000000000000003</v>
      </c>
    </row>
    <row r="24" spans="1:7" x14ac:dyDescent="0.25">
      <c r="A24" s="10" t="s">
        <v>22</v>
      </c>
      <c r="B24" s="18">
        <v>0.1</v>
      </c>
      <c r="E24" s="15" t="s">
        <v>78</v>
      </c>
      <c r="F24" s="21" t="str">
        <f>IF($F$18="Vyberte ze seznamu","------",IF($F$18="ano",$F$22*50%,$F$22*25%))</f>
        <v>------</v>
      </c>
    </row>
    <row r="25" spans="1:7" x14ac:dyDescent="0.25">
      <c r="A25" s="10" t="s">
        <v>23</v>
      </c>
      <c r="B25" s="18">
        <v>0.21</v>
      </c>
      <c r="E25" s="3" t="s">
        <v>79</v>
      </c>
    </row>
    <row r="26" spans="1:7" x14ac:dyDescent="0.25">
      <c r="A26" s="10" t="s">
        <v>24</v>
      </c>
      <c r="B26" s="18">
        <v>0.13</v>
      </c>
    </row>
    <row r="27" spans="1:7" x14ac:dyDescent="0.25">
      <c r="A27" s="10" t="s">
        <v>25</v>
      </c>
      <c r="B27" s="18">
        <v>0.1</v>
      </c>
    </row>
    <row r="28" spans="1:7" x14ac:dyDescent="0.25">
      <c r="A28" s="10" t="s">
        <v>26</v>
      </c>
      <c r="B28" s="18">
        <v>0.34</v>
      </c>
    </row>
    <row r="29" spans="1:7" x14ac:dyDescent="0.25">
      <c r="A29" s="10" t="s">
        <v>27</v>
      </c>
      <c r="B29" s="18">
        <v>0.1</v>
      </c>
    </row>
    <row r="30" spans="1:7" x14ac:dyDescent="0.25">
      <c r="A30" s="10" t="s">
        <v>28</v>
      </c>
      <c r="B30" s="18">
        <v>0.1</v>
      </c>
    </row>
    <row r="31" spans="1:7" x14ac:dyDescent="0.25">
      <c r="A31" s="10" t="s">
        <v>29</v>
      </c>
      <c r="B31" s="18">
        <v>0.1</v>
      </c>
    </row>
    <row r="32" spans="1:7" x14ac:dyDescent="0.25">
      <c r="A32" s="10" t="s">
        <v>30</v>
      </c>
      <c r="B32" s="18">
        <v>0.18</v>
      </c>
    </row>
    <row r="33" spans="1:2" x14ac:dyDescent="0.25">
      <c r="A33" s="10" t="s">
        <v>31</v>
      </c>
      <c r="B33" s="18">
        <v>0.14000000000000001</v>
      </c>
    </row>
    <row r="34" spans="1:2" x14ac:dyDescent="0.25">
      <c r="A34" s="10" t="s">
        <v>32</v>
      </c>
      <c r="B34" s="18">
        <v>0.1</v>
      </c>
    </row>
    <row r="35" spans="1:2" x14ac:dyDescent="0.25">
      <c r="A35" s="22" t="s">
        <v>33</v>
      </c>
      <c r="B35" s="22"/>
    </row>
    <row r="36" spans="1:2" x14ac:dyDescent="0.25">
      <c r="A36" s="10" t="s">
        <v>34</v>
      </c>
      <c r="B36" s="18">
        <v>0.21</v>
      </c>
    </row>
  </sheetData>
  <sheetProtection algorithmName="SHA-512" hashValue="GE5im7JSpsx1jjrv4hw4zc8kYmMzj+kMdQA+QCFAND3fQUChQIsXjT6Hcm4yABzEdNt9XntttnDnSkWd9L+wLQ==" saltValue="vRWy8bxX+lvlcw0tFlSOOw==" spinCount="100000" sheet="1" objects="1" scenarios="1"/>
  <mergeCells count="5">
    <mergeCell ref="D5:F5"/>
    <mergeCell ref="D17:F17"/>
    <mergeCell ref="A35:B35"/>
    <mergeCell ref="E3:F3"/>
    <mergeCell ref="E2:F2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C1E74F-EB6C-4E11-B54E-70F24980CEE4}">
          <x14:formula1>
            <xm:f>List2!$A$2:$A$4</xm:f>
          </x14:formula1>
          <xm:sqref>F18</xm:sqref>
        </x14:dataValidation>
        <x14:dataValidation type="list" allowBlank="1" xr:uid="{ED8FB635-6DE7-44A9-B9F0-705BCE0179CA}">
          <x14:formula1>
            <xm:f>List3!$A$1:$A$31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E75A-B639-4FFC-B4D0-291A785CAF10}">
  <dimension ref="A1:B31"/>
  <sheetViews>
    <sheetView workbookViewId="0">
      <selection activeCell="A7" sqref="A7"/>
    </sheetView>
  </sheetViews>
  <sheetFormatPr defaultRowHeight="15" x14ac:dyDescent="0.25"/>
  <cols>
    <col min="1" max="1" width="67.7109375" bestFit="1" customWidth="1"/>
  </cols>
  <sheetData>
    <row r="1" spans="1:2" x14ac:dyDescent="0.25">
      <c r="A1" t="s">
        <v>45</v>
      </c>
    </row>
    <row r="2" spans="1:2" x14ac:dyDescent="0.25">
      <c r="A2" t="s">
        <v>47</v>
      </c>
      <c r="B2" s="1"/>
    </row>
    <row r="3" spans="1:2" x14ac:dyDescent="0.25">
      <c r="A3" t="s">
        <v>48</v>
      </c>
      <c r="B3" s="1"/>
    </row>
    <row r="4" spans="1:2" x14ac:dyDescent="0.25">
      <c r="A4" t="s">
        <v>49</v>
      </c>
      <c r="B4" s="1"/>
    </row>
    <row r="5" spans="1:2" x14ac:dyDescent="0.25">
      <c r="A5" t="s">
        <v>50</v>
      </c>
      <c r="B5" s="1"/>
    </row>
    <row r="6" spans="1:2" x14ac:dyDescent="0.25">
      <c r="A6" t="s">
        <v>51</v>
      </c>
      <c r="B6" s="1"/>
    </row>
    <row r="7" spans="1:2" x14ac:dyDescent="0.25">
      <c r="A7" t="s">
        <v>52</v>
      </c>
      <c r="B7" s="1"/>
    </row>
    <row r="8" spans="1:2" x14ac:dyDescent="0.25">
      <c r="A8" t="s">
        <v>53</v>
      </c>
      <c r="B8" s="1"/>
    </row>
    <row r="9" spans="1:2" x14ac:dyDescent="0.25">
      <c r="A9" t="s">
        <v>54</v>
      </c>
      <c r="B9" s="1"/>
    </row>
    <row r="10" spans="1:2" x14ac:dyDescent="0.25">
      <c r="A10" t="s">
        <v>55</v>
      </c>
      <c r="B10" s="1"/>
    </row>
    <row r="11" spans="1:2" x14ac:dyDescent="0.25">
      <c r="A11" t="s">
        <v>56</v>
      </c>
      <c r="B11" s="1"/>
    </row>
    <row r="12" spans="1:2" x14ac:dyDescent="0.25">
      <c r="A12" t="s">
        <v>57</v>
      </c>
      <c r="B12" s="1"/>
    </row>
    <row r="13" spans="1:2" x14ac:dyDescent="0.25">
      <c r="A13" t="s">
        <v>58</v>
      </c>
      <c r="B13" s="1"/>
    </row>
    <row r="14" spans="1:2" x14ac:dyDescent="0.25">
      <c r="A14" t="s">
        <v>59</v>
      </c>
      <c r="B14" s="2"/>
    </row>
    <row r="15" spans="1:2" x14ac:dyDescent="0.25">
      <c r="A15" t="s">
        <v>60</v>
      </c>
      <c r="B15" s="2"/>
    </row>
    <row r="16" spans="1:2" x14ac:dyDescent="0.25">
      <c r="A16" t="s">
        <v>61</v>
      </c>
      <c r="B16" s="2"/>
    </row>
    <row r="17" spans="1:2" x14ac:dyDescent="0.25">
      <c r="A17" t="s">
        <v>62</v>
      </c>
      <c r="B17" s="2"/>
    </row>
    <row r="18" spans="1:2" x14ac:dyDescent="0.25">
      <c r="A18" t="s">
        <v>63</v>
      </c>
      <c r="B18" s="2"/>
    </row>
    <row r="19" spans="1:2" x14ac:dyDescent="0.25">
      <c r="A19" t="s">
        <v>64</v>
      </c>
      <c r="B19" s="2"/>
    </row>
    <row r="20" spans="1:2" x14ac:dyDescent="0.25">
      <c r="A20" t="s">
        <v>65</v>
      </c>
      <c r="B20" s="2"/>
    </row>
    <row r="21" spans="1:2" x14ac:dyDescent="0.25">
      <c r="A21" t="s">
        <v>66</v>
      </c>
      <c r="B21" s="2"/>
    </row>
    <row r="22" spans="1:2" x14ac:dyDescent="0.25">
      <c r="A22" t="s">
        <v>67</v>
      </c>
      <c r="B22" s="2"/>
    </row>
    <row r="23" spans="1:2" x14ac:dyDescent="0.25">
      <c r="A23" t="s">
        <v>68</v>
      </c>
      <c r="B23" s="2"/>
    </row>
    <row r="24" spans="1:2" x14ac:dyDescent="0.25">
      <c r="A24" t="s">
        <v>69</v>
      </c>
      <c r="B24" s="2"/>
    </row>
    <row r="25" spans="1:2" x14ac:dyDescent="0.25">
      <c r="A25" t="s">
        <v>70</v>
      </c>
      <c r="B25" s="2"/>
    </row>
    <row r="26" spans="1:2" x14ac:dyDescent="0.25">
      <c r="A26" t="s">
        <v>71</v>
      </c>
      <c r="B26" s="2"/>
    </row>
    <row r="27" spans="1:2" x14ac:dyDescent="0.25">
      <c r="A27" t="s">
        <v>72</v>
      </c>
      <c r="B27" s="2"/>
    </row>
    <row r="28" spans="1:2" x14ac:dyDescent="0.25">
      <c r="A28" t="s">
        <v>73</v>
      </c>
      <c r="B28" s="2"/>
    </row>
    <row r="29" spans="1:2" x14ac:dyDescent="0.25">
      <c r="A29" t="s">
        <v>74</v>
      </c>
      <c r="B29" s="2"/>
    </row>
    <row r="30" spans="1:2" x14ac:dyDescent="0.25">
      <c r="A30" t="s">
        <v>75</v>
      </c>
      <c r="B30" s="2"/>
    </row>
    <row r="31" spans="1:2" x14ac:dyDescent="0.25">
      <c r="A31" t="s">
        <v>76</v>
      </c>
      <c r="B31" s="2"/>
    </row>
  </sheetData>
  <sheetProtection algorithmName="SHA-512" hashValue="LhWMS8d1XiH+QKyo3HDkQXnwf+eZU2TLgShbFpmZDjcUvIE3gLIA3jXJlCHDL/HtXV+IW5R7gTd5I4RB+xlECg==" saltValue="0dctl+Wp4pltjCurIPtCMA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3F46-03C7-4C6F-A76B-CB55E3B72582}">
  <dimension ref="A1:A4"/>
  <sheetViews>
    <sheetView workbookViewId="0">
      <selection activeCell="A2" sqref="A2"/>
    </sheetView>
  </sheetViews>
  <sheetFormatPr defaultRowHeight="15" x14ac:dyDescent="0.25"/>
  <cols>
    <col min="1" max="1" width="18.7109375" customWidth="1"/>
  </cols>
  <sheetData>
    <row r="1" spans="1:1" x14ac:dyDescent="0.25">
      <c r="A1" t="s">
        <v>42</v>
      </c>
    </row>
    <row r="2" spans="1:1" x14ac:dyDescent="0.25">
      <c r="A2" t="s">
        <v>45</v>
      </c>
    </row>
    <row r="3" spans="1:1" x14ac:dyDescent="0.25">
      <c r="A3" t="s">
        <v>43</v>
      </c>
    </row>
    <row r="4" spans="1:1" x14ac:dyDescent="0.25">
      <c r="A4" t="s">
        <v>44</v>
      </c>
    </row>
  </sheetData>
  <sheetProtection algorithmName="SHA-512" hashValue="dDO+gvj3G3ZrWJSwf4WLY7o3Ludb6G79Qbw3vuH7B+OVF2m/4dzF/S5jjVv0qu4N+moOp+nkFg34bDZ+gV9WxQ==" saltValue="RKocGRCW5WqBeRViS/UJqg==" spinCount="100000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Veletová Martina Ing.</dc:creator>
  <cp:lastModifiedBy>Krejča Petr</cp:lastModifiedBy>
  <cp:lastPrinted>2023-04-26T07:48:33Z</cp:lastPrinted>
  <dcterms:created xsi:type="dcterms:W3CDTF">2023-04-19T06:34:48Z</dcterms:created>
  <dcterms:modified xsi:type="dcterms:W3CDTF">2023-04-26T07:48:43Z</dcterms:modified>
</cp:coreProperties>
</file>